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'Sheet1'!$A$1:$C$63</definedName>
  </definedNames>
  <calcPr fullCalcOnLoad="1"/>
</workbook>
</file>

<file path=xl/sharedStrings.xml><?xml version="1.0" encoding="utf-8"?>
<sst xmlns="http://schemas.openxmlformats.org/spreadsheetml/2006/main" count="64" uniqueCount="63">
  <si>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</si>
  <si>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</si>
  <si>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</si>
  <si>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</si>
  <si>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</si>
  <si>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</si>
  <si>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</si>
  <si>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</si>
  <si>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</si>
  <si>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</si>
  <si>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</si>
  <si>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</si>
  <si>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</si>
  <si>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</si>
  <si>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</si>
  <si>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</si>
  <si>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</si>
  <si>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</si>
  <si>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</si>
  <si>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</si>
  <si>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</si>
  <si>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</si>
  <si>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</si>
  <si>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</si>
  <si>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</si>
  <si>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</si>
  <si>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</si>
  <si>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</si>
  <si>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</si>
  <si>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</si>
  <si>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</si>
  <si>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</si>
  <si>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</si>
  <si>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</si>
  <si>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</si>
  <si>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</si>
  <si>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</si>
  <si>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</si>
  <si>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</si>
  <si>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</si>
  <si>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</si>
  <si>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</si>
  <si>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</si>
  <si>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</si>
  <si>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</si>
  <si>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</si>
  <si>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r>
      <t xml:space="preserve">ПРОМЕНЕ НА РАЧУНУ "ОБ СТЕФАН ВИСОКИ"SMED.PALANKA  840-0000000211661-10 БРOJ </t>
    </r>
    <r>
      <rPr>
        <b/>
        <sz val="14"/>
        <rFont val="Arial"/>
        <family val="2"/>
      </rPr>
      <t>147</t>
    </r>
  </si>
  <si>
    <t>26.11.2021.g.</t>
  </si>
  <si>
    <t>MESSER TEHNOGAS AD</t>
  </si>
  <si>
    <t>SINOFARM DOO</t>
  </si>
  <si>
    <t>INSTITUT ZA TRANSFUZIJU KRVI</t>
  </si>
  <si>
    <t>MESARA LOLA</t>
  </si>
  <si>
    <t>KRUNA KOMERC</t>
  </si>
  <si>
    <t>GOSPER DOO</t>
  </si>
  <si>
    <t>SZR DUNAVPLAST</t>
  </si>
  <si>
    <t>DUNAVPLAST CORP</t>
  </si>
  <si>
    <t>MEDICINSKI FAKULTET</t>
  </si>
  <si>
    <t>HELENA GRAF</t>
  </si>
  <si>
    <t>DAVID PAJIC DAKA</t>
  </si>
  <si>
    <t>VELEBIT DOO</t>
  </si>
  <si>
    <t>ZZJZ POZAREVAC</t>
  </si>
  <si>
    <t>BIOLOGIST DOO</t>
  </si>
  <si>
    <t>AUTOSERVIS GANG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</si>
</sst>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showGridLines="0" tabSelected="1" view="pageBreakPreview" zoomScaleSheetLayoutView="100" zoomScalePageLayoutView="0" workbookViewId="0" topLeftCell="A1">
      <selection activeCell="C63" sqref="C63"/>
    </sheetView>
  </sheetViews>
  <sheetFormatPr defaultColWidth="9.140625" defaultRowHeight="12.75"/>
  <cols>
    <col min="2" max="2" width="74.7109375" style="23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46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0"/>
      <c r="C4" s="44" t="s">
        <v>47</v>
      </c>
      <c r="F4" s="5"/>
      <c r="I4" s="12"/>
      <c r="K4" s="12"/>
    </row>
    <row r="5" spans="2:11" s="2" customFormat="1" ht="18" hidden="1">
      <c r="B5" s="21"/>
      <c r="C5" s="16"/>
      <c r="F5" s="5"/>
      <c r="I5" s="12"/>
      <c r="K5" s="12"/>
    </row>
    <row r="6" spans="1:11" s="2" customFormat="1" ht="18" customHeight="1">
      <c r="A6" s="2" t="s">
        <v>0</v>
      </c>
      <c r="B6" s="22" t="s">
        <v>5</v>
      </c>
      <c r="C6" s="18">
        <v>0</v>
      </c>
      <c r="F6" s="7"/>
      <c r="I6" s="12"/>
      <c r="K6" s="12"/>
    </row>
    <row r="7" spans="1:11" s="2" customFormat="1" ht="18" customHeight="1">
      <c r="A7" s="2" t="s">
        <v>1</v>
      </c>
      <c r="B7" s="22" t="s">
        <v>28</v>
      </c>
      <c r="C7" s="18">
        <v>4470372.98</v>
      </c>
      <c r="F7" s="7"/>
      <c r="I7" s="12"/>
      <c r="J7" s="9"/>
      <c r="K7" s="12"/>
    </row>
    <row r="8" spans="1:11" s="2" customFormat="1" ht="18" customHeight="1">
      <c r="A8" s="2" t="s">
        <v>2</v>
      </c>
      <c r="B8" s="22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2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2" t="s">
        <v>8</v>
      </c>
      <c r="C10" s="14">
        <v>0</v>
      </c>
      <c r="F10" s="7"/>
      <c r="I10" s="12"/>
      <c r="K10" s="12"/>
    </row>
    <row r="11" spans="1:11" s="2" customFormat="1" ht="18" customHeight="1">
      <c r="A11" s="19">
        <v>6</v>
      </c>
      <c r="B11" s="22" t="s">
        <v>45</v>
      </c>
      <c r="C11" s="18">
        <v>0</v>
      </c>
      <c r="F11" s="7"/>
      <c r="I11" s="12"/>
      <c r="K11" s="12"/>
    </row>
    <row r="12" spans="1:11" s="2" customFormat="1" ht="18" customHeight="1">
      <c r="A12" s="19">
        <v>7</v>
      </c>
      <c r="B12" s="22" t="s">
        <v>9</v>
      </c>
      <c r="C12" s="18">
        <f>C62</f>
        <v>4470372.9799999995</v>
      </c>
      <c r="F12" s="7"/>
      <c r="I12" s="12"/>
      <c r="K12" s="12"/>
    </row>
    <row r="13" spans="1:11" s="2" customFormat="1" ht="18" customHeight="1">
      <c r="A13" s="19">
        <v>8</v>
      </c>
      <c r="B13" s="22" t="s">
        <v>10</v>
      </c>
      <c r="C13" s="18">
        <f>C6+C7+C8+C9+C10+C11-C12</f>
        <v>0</v>
      </c>
      <c r="F13" s="7"/>
      <c r="I13" s="12"/>
      <c r="K13" s="12"/>
    </row>
    <row r="14" spans="2:11" s="2" customFormat="1" ht="18" hidden="1">
      <c r="B14" s="22"/>
      <c r="C14" s="17">
        <f>SUM(C8:C12)</f>
        <v>4470372.9799999995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2" t="s">
        <v>41</v>
      </c>
      <c r="C16" s="18">
        <v>0</v>
      </c>
      <c r="F16" s="5"/>
      <c r="I16" s="12"/>
      <c r="K16" s="12"/>
    </row>
    <row r="17" spans="1:11" s="2" customFormat="1" ht="24" customHeight="1">
      <c r="A17" s="3">
        <v>10</v>
      </c>
      <c r="B17" s="22" t="s">
        <v>43</v>
      </c>
      <c r="C17" s="14">
        <f>C18+C19+C20+C21+C22+C23+C24</f>
        <v>367776</v>
      </c>
      <c r="F17" s="5"/>
      <c r="I17" s="12"/>
      <c r="K17" s="12"/>
    </row>
    <row r="18" spans="1:11" s="57" customFormat="1" ht="23.25" customHeight="1">
      <c r="A18" s="56"/>
      <c r="B18" s="60" t="s">
        <v>56</v>
      </c>
      <c r="C18" s="61">
        <v>150000</v>
      </c>
      <c r="F18" s="58"/>
      <c r="I18" s="59"/>
      <c r="K18" s="59"/>
    </row>
    <row r="19" spans="1:11" s="57" customFormat="1" ht="23.25" customHeight="1">
      <c r="A19" s="56"/>
      <c r="B19" s="60" t="s">
        <v>57</v>
      </c>
      <c r="C19" s="61">
        <v>126372</v>
      </c>
      <c r="F19" s="58"/>
      <c r="I19" s="59"/>
      <c r="K19" s="59"/>
    </row>
    <row r="20" spans="1:11" s="57" customFormat="1" ht="23.25" customHeight="1">
      <c r="A20" s="56"/>
      <c r="B20" s="60" t="s">
        <v>58</v>
      </c>
      <c r="C20" s="61">
        <v>42444</v>
      </c>
      <c r="F20" s="58"/>
      <c r="I20" s="59"/>
      <c r="K20" s="59"/>
    </row>
    <row r="21" spans="1:11" s="57" customFormat="1" ht="23.25" customHeight="1">
      <c r="A21" s="56"/>
      <c r="B21" s="60" t="s">
        <v>59</v>
      </c>
      <c r="C21" s="61">
        <v>16080</v>
      </c>
      <c r="F21" s="58"/>
      <c r="I21" s="59"/>
      <c r="K21" s="59"/>
    </row>
    <row r="22" spans="1:11" s="57" customFormat="1" ht="23.25" customHeight="1">
      <c r="A22" s="56"/>
      <c r="B22" s="60" t="s">
        <v>60</v>
      </c>
      <c r="C22" s="61">
        <v>1800</v>
      </c>
      <c r="F22" s="58"/>
      <c r="I22" s="59"/>
      <c r="K22" s="59"/>
    </row>
    <row r="23" spans="1:11" s="57" customFormat="1" ht="23.25" customHeight="1">
      <c r="A23" s="56"/>
      <c r="B23" s="60" t="s">
        <v>61</v>
      </c>
      <c r="C23" s="61">
        <v>12600</v>
      </c>
      <c r="F23" s="58"/>
      <c r="I23" s="59"/>
      <c r="K23" s="59"/>
    </row>
    <row r="24" spans="1:11" s="57" customFormat="1" ht="23.25" customHeight="1">
      <c r="A24" s="56"/>
      <c r="B24" s="60" t="s">
        <v>62</v>
      </c>
      <c r="C24" s="61">
        <v>18480</v>
      </c>
      <c r="F24" s="58"/>
      <c r="I24" s="59"/>
      <c r="K24" s="59"/>
    </row>
    <row r="25" spans="1:11" s="2" customFormat="1" ht="23.25" customHeight="1">
      <c r="A25" s="3">
        <v>11</v>
      </c>
      <c r="B25" s="22" t="s">
        <v>23</v>
      </c>
      <c r="C25" s="18">
        <v>0</v>
      </c>
      <c r="F25" s="5"/>
      <c r="I25" s="12"/>
      <c r="K25" s="12"/>
    </row>
    <row r="26" spans="1:11" s="2" customFormat="1" ht="23.25" customHeight="1">
      <c r="A26" s="3">
        <v>12</v>
      </c>
      <c r="B26" s="22" t="s">
        <v>29</v>
      </c>
      <c r="C26" s="14">
        <f>SUM(C27)</f>
        <v>3094465.78</v>
      </c>
      <c r="F26" s="5"/>
      <c r="I26" s="12"/>
      <c r="K26" s="12"/>
    </row>
    <row r="27" spans="1:11" s="57" customFormat="1" ht="23.25" customHeight="1">
      <c r="A27" s="56"/>
      <c r="B27" s="60" t="s">
        <v>48</v>
      </c>
      <c r="C27" s="61">
        <v>3094465.78</v>
      </c>
      <c r="F27" s="58"/>
      <c r="I27" s="59"/>
      <c r="K27" s="59"/>
    </row>
    <row r="28" spans="1:11" s="2" customFormat="1" ht="23.25" customHeight="1">
      <c r="A28" s="3">
        <v>13</v>
      </c>
      <c r="B28" s="22" t="s">
        <v>22</v>
      </c>
      <c r="C28" s="14">
        <v>0</v>
      </c>
      <c r="F28" s="5"/>
      <c r="I28" s="12"/>
      <c r="K28" s="12"/>
    </row>
    <row r="29" spans="1:11" s="2" customFormat="1" ht="25.5" customHeight="1">
      <c r="A29" s="3">
        <v>14</v>
      </c>
      <c r="B29" s="22" t="s">
        <v>30</v>
      </c>
      <c r="C29" s="14">
        <v>0</v>
      </c>
      <c r="F29" s="5"/>
      <c r="I29" s="12"/>
      <c r="K29" s="12"/>
    </row>
    <row r="30" spans="1:11" s="2" customFormat="1" ht="25.5" customHeight="1">
      <c r="A30" s="3">
        <v>15</v>
      </c>
      <c r="B30" s="22" t="s">
        <v>33</v>
      </c>
      <c r="C30" s="14">
        <v>0</v>
      </c>
      <c r="F30" s="5"/>
      <c r="I30" s="12"/>
      <c r="K30" s="12"/>
    </row>
    <row r="31" spans="1:11" s="2" customFormat="1" ht="22.5" customHeight="1">
      <c r="A31" s="3">
        <v>16</v>
      </c>
      <c r="B31" s="22" t="s">
        <v>12</v>
      </c>
      <c r="C31" s="14">
        <v>0</v>
      </c>
      <c r="F31" s="38"/>
      <c r="I31" s="12"/>
      <c r="K31" s="12"/>
    </row>
    <row r="32" spans="1:11" s="2" customFormat="1" ht="24.75" customHeight="1">
      <c r="A32" s="3">
        <v>17</v>
      </c>
      <c r="B32" s="22" t="s">
        <v>21</v>
      </c>
      <c r="C32" s="14">
        <v>0</v>
      </c>
      <c r="F32" s="38"/>
      <c r="I32" s="12"/>
      <c r="K32" s="12"/>
    </row>
    <row r="33" spans="1:11" s="2" customFormat="1" ht="27" customHeight="1">
      <c r="A33" s="3">
        <v>18</v>
      </c>
      <c r="B33" s="22" t="s">
        <v>25</v>
      </c>
      <c r="C33" s="14">
        <f>SUM(C34)</f>
        <v>559430.89</v>
      </c>
      <c r="F33" s="5"/>
      <c r="I33" s="12"/>
      <c r="K33" s="12"/>
    </row>
    <row r="34" spans="1:11" s="57" customFormat="1" ht="23.25" customHeight="1">
      <c r="A34" s="56"/>
      <c r="B34" s="60" t="s">
        <v>50</v>
      </c>
      <c r="C34" s="61">
        <v>559430.89</v>
      </c>
      <c r="F34" s="58"/>
      <c r="I34" s="59"/>
      <c r="K34" s="59"/>
    </row>
    <row r="35" spans="1:11" s="2" customFormat="1" ht="39.75" customHeight="1">
      <c r="A35" s="3">
        <v>19</v>
      </c>
      <c r="B35" s="22" t="s">
        <v>39</v>
      </c>
      <c r="C35" s="14">
        <v>0</v>
      </c>
      <c r="F35" s="5"/>
      <c r="I35" s="12"/>
      <c r="K35" s="12"/>
    </row>
    <row r="36" spans="1:11" s="2" customFormat="1" ht="36" customHeight="1">
      <c r="A36" s="3">
        <v>20</v>
      </c>
      <c r="B36" s="22" t="s">
        <v>36</v>
      </c>
      <c r="C36" s="14">
        <f>C37+C38+C39</f>
        <v>147564</v>
      </c>
      <c r="F36" s="5"/>
      <c r="I36" s="12"/>
      <c r="K36" s="12"/>
    </row>
    <row r="37" spans="1:11" s="57" customFormat="1" ht="23.25" customHeight="1">
      <c r="A37" s="56"/>
      <c r="B37" s="60" t="s">
        <v>54</v>
      </c>
      <c r="C37" s="61">
        <v>39840</v>
      </c>
      <c r="F37" s="58"/>
      <c r="I37" s="59"/>
      <c r="K37" s="59"/>
    </row>
    <row r="38" spans="1:11" s="57" customFormat="1" ht="23.25" customHeight="1">
      <c r="A38" s="56"/>
      <c r="B38" s="60" t="s">
        <v>55</v>
      </c>
      <c r="C38" s="61">
        <v>59388</v>
      </c>
      <c r="F38" s="58"/>
      <c r="I38" s="59"/>
      <c r="K38" s="59"/>
    </row>
    <row r="39" spans="1:11" s="57" customFormat="1" ht="23.25" customHeight="1">
      <c r="A39" s="56"/>
      <c r="B39" s="60" t="s">
        <v>53</v>
      </c>
      <c r="C39" s="61">
        <v>48336</v>
      </c>
      <c r="F39" s="58"/>
      <c r="I39" s="59"/>
      <c r="K39" s="59"/>
    </row>
    <row r="40" spans="1:11" s="2" customFormat="1" ht="34.5" customHeight="1">
      <c r="A40" s="3">
        <v>21</v>
      </c>
      <c r="B40" s="22" t="s">
        <v>35</v>
      </c>
      <c r="C40" s="18">
        <v>0</v>
      </c>
      <c r="F40" s="5"/>
      <c r="I40" s="12"/>
      <c r="K40" s="12"/>
    </row>
    <row r="41" spans="1:11" s="2" customFormat="1" ht="34.5" customHeight="1">
      <c r="A41" s="3">
        <v>22</v>
      </c>
      <c r="B41" s="22" t="s">
        <v>42</v>
      </c>
      <c r="C41" s="14">
        <v>0</v>
      </c>
      <c r="F41" s="5"/>
      <c r="I41" s="12"/>
      <c r="K41" s="12"/>
    </row>
    <row r="42" spans="1:11" s="2" customFormat="1" ht="23.25" customHeight="1">
      <c r="A42" s="3">
        <v>23</v>
      </c>
      <c r="B42" s="22" t="s">
        <v>40</v>
      </c>
      <c r="C42" s="14">
        <v>0</v>
      </c>
      <c r="F42" s="5"/>
      <c r="I42" s="12"/>
      <c r="K42" s="12"/>
    </row>
    <row r="43" spans="1:11" s="2" customFormat="1" ht="25.5" customHeight="1">
      <c r="A43" s="3">
        <v>24</v>
      </c>
      <c r="B43" s="22" t="s">
        <v>32</v>
      </c>
      <c r="C43" s="14">
        <v>0</v>
      </c>
      <c r="F43" s="5"/>
      <c r="I43" s="12"/>
      <c r="K43" s="12"/>
    </row>
    <row r="44" spans="1:11" s="2" customFormat="1" ht="22.5" customHeight="1">
      <c r="A44" s="3">
        <v>25</v>
      </c>
      <c r="B44" s="39" t="s">
        <v>31</v>
      </c>
      <c r="C44" s="14">
        <f>SUM(C45)</f>
        <v>11748</v>
      </c>
      <c r="F44" s="5"/>
      <c r="I44" s="12"/>
      <c r="K44" s="12"/>
    </row>
    <row r="45" spans="1:11" s="57" customFormat="1" ht="23.25" customHeight="1">
      <c r="A45" s="56"/>
      <c r="B45" s="60" t="s">
        <v>49</v>
      </c>
      <c r="C45" s="61">
        <v>11748</v>
      </c>
      <c r="F45" s="58"/>
      <c r="I45" s="59"/>
      <c r="K45" s="59"/>
    </row>
    <row r="46" spans="1:11" s="2" customFormat="1" ht="23.25" customHeight="1">
      <c r="A46" s="3">
        <v>26</v>
      </c>
      <c r="B46" s="22" t="s">
        <v>37</v>
      </c>
      <c r="C46" s="14">
        <v>0</v>
      </c>
      <c r="F46" s="5"/>
      <c r="I46" s="12"/>
      <c r="K46" s="12"/>
    </row>
    <row r="47" spans="1:11" s="2" customFormat="1" ht="23.25" customHeight="1">
      <c r="A47" s="3">
        <v>27</v>
      </c>
      <c r="B47" s="22" t="s">
        <v>38</v>
      </c>
      <c r="C47" s="14">
        <f>SUM(C48)</f>
        <v>43104</v>
      </c>
      <c r="F47" s="5"/>
      <c r="I47" s="12"/>
      <c r="K47" s="12"/>
    </row>
    <row r="48" spans="1:11" s="57" customFormat="1" ht="23.25" customHeight="1">
      <c r="A48" s="56"/>
      <c r="B48" s="60" t="s">
        <v>49</v>
      </c>
      <c r="C48" s="61">
        <v>43104</v>
      </c>
      <c r="F48" s="58"/>
      <c r="I48" s="59"/>
      <c r="K48" s="59"/>
    </row>
    <row r="49" spans="1:11" s="2" customFormat="1" ht="25.5" customHeight="1">
      <c r="A49" s="3">
        <v>28</v>
      </c>
      <c r="B49" s="22" t="s">
        <v>18</v>
      </c>
      <c r="C49" s="14">
        <v>0</v>
      </c>
      <c r="F49" s="5"/>
      <c r="I49" s="12"/>
      <c r="K49" s="12"/>
    </row>
    <row r="50" spans="1:11" s="2" customFormat="1" ht="24" customHeight="1">
      <c r="A50" s="3">
        <v>29</v>
      </c>
      <c r="B50" s="22" t="s">
        <v>20</v>
      </c>
      <c r="C50" s="14">
        <v>0</v>
      </c>
      <c r="F50" s="40"/>
      <c r="I50" s="12"/>
      <c r="K50" s="12"/>
    </row>
    <row r="51" spans="1:11" s="2" customFormat="1" ht="24.75" customHeight="1">
      <c r="A51" s="3">
        <v>30</v>
      </c>
      <c r="B51" s="22" t="s">
        <v>24</v>
      </c>
      <c r="C51" s="14">
        <f>C52+C53</f>
        <v>246284.31</v>
      </c>
      <c r="F51" s="14"/>
      <c r="I51" s="12"/>
      <c r="K51" s="12"/>
    </row>
    <row r="52" spans="1:11" s="57" customFormat="1" ht="23.25" customHeight="1">
      <c r="A52" s="56"/>
      <c r="B52" s="60" t="s">
        <v>51</v>
      </c>
      <c r="C52" s="61">
        <v>63453.08</v>
      </c>
      <c r="F52" s="58"/>
      <c r="I52" s="59"/>
      <c r="K52" s="59"/>
    </row>
    <row r="53" spans="1:11" s="57" customFormat="1" ht="23.25" customHeight="1">
      <c r="A53" s="56"/>
      <c r="B53" s="60" t="s">
        <v>52</v>
      </c>
      <c r="C53" s="61">
        <v>182831.23</v>
      </c>
      <c r="F53" s="58"/>
      <c r="I53" s="59"/>
      <c r="K53" s="59"/>
    </row>
    <row r="54" spans="1:11" s="41" customFormat="1" ht="23.25" customHeight="1">
      <c r="A54" s="3">
        <v>31</v>
      </c>
      <c r="B54" s="22" t="s">
        <v>13</v>
      </c>
      <c r="C54" s="14">
        <v>0</v>
      </c>
      <c r="F54" s="42"/>
      <c r="I54" s="43"/>
      <c r="K54" s="43"/>
    </row>
    <row r="55" spans="1:11" s="41" customFormat="1" ht="21" customHeight="1">
      <c r="A55" s="3">
        <v>32</v>
      </c>
      <c r="B55" s="22" t="s">
        <v>26</v>
      </c>
      <c r="C55" s="37">
        <v>0</v>
      </c>
      <c r="F55" s="42"/>
      <c r="I55" s="43"/>
      <c r="K55" s="43"/>
    </row>
    <row r="56" spans="1:11" s="27" customFormat="1" ht="23.25" customHeight="1">
      <c r="A56" s="24">
        <v>33</v>
      </c>
      <c r="B56" s="25" t="s">
        <v>27</v>
      </c>
      <c r="C56" s="14">
        <v>0</v>
      </c>
      <c r="F56" s="28"/>
      <c r="I56" s="29"/>
      <c r="K56" s="29"/>
    </row>
    <row r="57" spans="1:11" s="27" customFormat="1" ht="23.25" customHeight="1">
      <c r="A57" s="24">
        <v>34</v>
      </c>
      <c r="B57" s="25" t="s">
        <v>34</v>
      </c>
      <c r="C57" s="14">
        <v>0</v>
      </c>
      <c r="F57" s="28"/>
      <c r="I57" s="29"/>
      <c r="K57" s="29"/>
    </row>
    <row r="58" spans="1:11" s="27" customFormat="1" ht="18">
      <c r="A58" s="24">
        <v>35</v>
      </c>
      <c r="B58" s="25" t="s">
        <v>14</v>
      </c>
      <c r="C58" s="18">
        <v>0</v>
      </c>
      <c r="F58" s="28"/>
      <c r="I58" s="29"/>
      <c r="K58" s="29"/>
    </row>
    <row r="59" spans="1:11" s="27" customFormat="1" ht="18">
      <c r="A59" s="24">
        <v>36</v>
      </c>
      <c r="B59" s="25" t="s">
        <v>15</v>
      </c>
      <c r="C59" s="14">
        <v>0</v>
      </c>
      <c r="F59" s="28"/>
      <c r="I59" s="29"/>
      <c r="K59" s="29"/>
    </row>
    <row r="60" spans="1:11" s="27" customFormat="1" ht="18">
      <c r="A60" s="24">
        <v>37</v>
      </c>
      <c r="B60" s="25" t="s">
        <v>44</v>
      </c>
      <c r="C60" s="14">
        <v>0</v>
      </c>
      <c r="F60" s="28"/>
      <c r="I60" s="29"/>
      <c r="K60" s="29"/>
    </row>
    <row r="61" spans="1:11" s="27" customFormat="1" ht="18">
      <c r="A61" s="24">
        <v>38</v>
      </c>
      <c r="B61" s="25" t="s">
        <v>16</v>
      </c>
      <c r="C61" s="14">
        <v>0</v>
      </c>
      <c r="F61" s="28"/>
      <c r="I61" s="29"/>
      <c r="K61" s="29"/>
    </row>
    <row r="62" spans="1:11" s="27" customFormat="1" ht="18">
      <c r="A62" s="30">
        <v>39</v>
      </c>
      <c r="B62" s="26" t="s">
        <v>17</v>
      </c>
      <c r="C62" s="18">
        <f>C17+C26+C33+C36+C44+C47+C51</f>
        <v>4470372.9799999995</v>
      </c>
      <c r="F62" s="28"/>
      <c r="I62" s="29"/>
      <c r="K62" s="29"/>
    </row>
    <row r="63" spans="1:11" s="31" customFormat="1" ht="21.75" customHeight="1">
      <c r="A63" s="31" t="s">
        <v>19</v>
      </c>
      <c r="B63" s="25"/>
      <c r="C63" s="18"/>
      <c r="F63" s="32"/>
      <c r="I63" s="33"/>
      <c r="K63" s="33"/>
    </row>
    <row r="64" spans="2:11" s="27" customFormat="1" ht="18">
      <c r="B64" s="34"/>
      <c r="C64" s="15"/>
      <c r="F64" s="28"/>
      <c r="I64" s="29"/>
      <c r="K64" s="29"/>
    </row>
    <row r="65" spans="2:11" s="27" customFormat="1" ht="18">
      <c r="B65" s="36"/>
      <c r="C65" s="35"/>
      <c r="F65" s="28"/>
      <c r="I65" s="29"/>
      <c r="K65" s="29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2021-11-26T13:33:16Z</dcterms:modified>
  <cp:category/>
  <cp:version/>
  <cp:contentType/>
  <cp:contentStatus/>
</cp:coreProperties>
</file>