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Sheet1!$A$1:$C$127</definedName>
  </definedNames>
  <calcPr calcId="124519"/>
</workbook>
</file>

<file path=xl/calcChain.xml><?xml version="1.0" encoding="utf-8"?>
<calcChain xmlns="http://schemas.openxmlformats.org/spreadsheetml/2006/main">
  <c r="C127" i="1"/>
  <c r="C115"/>
  <c r="C120"/>
  <c r="C118"/>
  <c r="C121"/>
  <c r="C123"/>
  <c r="C112"/>
  <c r="C102"/>
  <c r="C100"/>
  <c r="C95"/>
  <c r="C81"/>
  <c r="C76"/>
  <c r="C73"/>
  <c r="C51"/>
  <c r="C49"/>
  <c r="C47"/>
  <c r="C43"/>
  <c r="C41"/>
  <c r="C39"/>
  <c r="C37"/>
  <c r="C57"/>
  <c r="C54"/>
  <c r="C28"/>
  <c r="C30"/>
  <c r="C62"/>
  <c r="C68"/>
  <c r="C52" l="1"/>
  <c r="C69"/>
  <c r="C34"/>
  <c r="D8" i="2"/>
  <c r="B5"/>
  <c r="A6"/>
</calcChain>
</file>

<file path=xl/sharedStrings.xml><?xml version="1.0" encoding="utf-8"?>
<sst xmlns="http://schemas.openxmlformats.org/spreadsheetml/2006/main" count="107" uniqueCount="65">
  <si>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</si>
  <si>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</si>
  <si>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</si>
  <si>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</si>
  <si>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</si>
  <si>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</si>
  <si>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</si>
  <si>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</si>
  <si>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</si>
  <si>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</si>
  <si>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</si>
  <si>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</si>
  <si>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</si>
  <si>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</si>
  <si>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</si>
  <si>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</si>
  <si>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</si>
  <si>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</si>
  <si>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</si>
  <si>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</si>
  <si>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</si>
  <si>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</si>
  <si>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</si>
  <si>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</si>
  <si>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</si>
  <si>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</si>
  <si>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</si>
  <si>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</si>
  <si>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</si>
  <si>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</si>
  <si>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</si>
  <si>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</si>
  <si>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</si>
  <si>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</si>
  <si>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</si>
  <si>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</si>
  <si>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</si>
  <si>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</si>
  <si>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</si>
  <si>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</si>
  <si>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</si>
  <si>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</si>
  <si>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</si>
  <si>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</si>
  <si>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12.09.2025.g.</t>
  </si>
  <si>
    <t>MAKLER DOO BEOGRAD</t>
  </si>
  <si>
    <t>Narcissus d.o.o.</t>
  </si>
  <si>
    <t>FRESENIUS MEDICAL CARE SRBIJA, VRŠAC</t>
  </si>
  <si>
    <t>DECONTA PRO DOO</t>
  </si>
  <si>
    <t>PROFESIONAL MEDIC DOO</t>
  </si>
  <si>
    <t>Farmalogist d.o.o.</t>
  </si>
  <si>
    <t>Vicor DOO</t>
  </si>
  <si>
    <t>B. Braun Adria RSRB d.o.o.</t>
  </si>
  <si>
    <t>FLORA KOMERC DOO</t>
  </si>
  <si>
    <t>PHOENIX PHARMA DOO BEOGRAD</t>
  </si>
  <si>
    <t>ATAN MARK DOO BEOGRAD</t>
  </si>
  <si>
    <t>ProMedia doo KIKINDA</t>
  </si>
  <si>
    <t>TEAMEDICAL doo</t>
  </si>
  <si>
    <t>MAYMEDICA DOO BEOGRAD</t>
  </si>
  <si>
    <t>NEOMEDICA DOO NIŠ</t>
  </si>
  <si>
    <t>Лекови ван листе лекова-асигнација</t>
  </si>
  <si>
    <t>AMICUS</t>
  </si>
  <si>
    <t>INSTITUT ZA TRANSFUZIJU KRVI SRBIJE</t>
  </si>
  <si>
    <t>ZAVOD ZA TRANSFUZIJU KRVI NIŠ</t>
  </si>
  <si>
    <t>ПРОМЕНЕ НА РАЧУНУ "ОБ СТЕФАН ВИСОКИ"SMED.PALANKA  840-0000000211661-10 ИЗВОД БР.87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</si>
</sst>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8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0" fillId="0" borderId="2" xfId="0" applyBorder="1" applyAlignment="1">
      <alignment vertical="top"/>
    </xf>
    <xf numFmtId="4" fontId="0" fillId="0" borderId="3" xfId="0" applyNumberFormat="1" applyBorder="1" applyAlignment="1">
      <alignment horizontal="right" vertical="top"/>
    </xf>
    <xf numFmtId="4" fontId="7" fillId="0" borderId="16" xfId="0" applyNumberFormat="1" applyFont="1" applyBorder="1" applyAlignment="1">
      <alignment horizontal="right" vertical="top"/>
    </xf>
    <xf numFmtId="4" fontId="0" fillId="0" borderId="16" xfId="0" applyNumberForma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4" fontId="0" fillId="0" borderId="17" xfId="0" applyNumberForma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0" fillId="0" borderId="3" xfId="0" applyBorder="1" applyAlignment="1">
      <alignment vertical="top"/>
    </xf>
    <xf numFmtId="2" fontId="8" fillId="0" borderId="1" xfId="0" applyNumberFormat="1" applyFont="1" applyBorder="1" applyAlignment="1">
      <alignment wrapText="1"/>
    </xf>
    <xf numFmtId="4" fontId="8" fillId="2" borderId="17" xfId="0" applyNumberFormat="1" applyFont="1" applyFill="1" applyBorder="1"/>
    <xf numFmtId="4" fontId="8" fillId="2" borderId="16" xfId="0" applyNumberFormat="1" applyFont="1" applyFill="1" applyBorder="1"/>
    <xf numFmtId="2" fontId="7" fillId="0" borderId="1" xfId="0" applyNumberFormat="1" applyFont="1" applyBorder="1" applyAlignment="1">
      <alignment wrapText="1"/>
    </xf>
    <xf numFmtId="164" fontId="8" fillId="2" borderId="2" xfId="0" applyNumberFormat="1" applyFont="1" applyFill="1" applyBorder="1" applyAlignment="1">
      <alignment horizontal="right" vertical="top"/>
    </xf>
    <xf numFmtId="164" fontId="8" fillId="2" borderId="4" xfId="0" applyNumberFormat="1" applyFont="1" applyFill="1" applyBorder="1" applyAlignment="1">
      <alignment horizontal="right" vertical="top"/>
    </xf>
    <xf numFmtId="164" fontId="7" fillId="2" borderId="16" xfId="0" applyNumberFormat="1" applyFont="1" applyFill="1" applyBorder="1" applyAlignment="1">
      <alignment horizontal="right" vertical="top"/>
    </xf>
    <xf numFmtId="164" fontId="8" fillId="2" borderId="7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8"/>
  <sheetViews>
    <sheetView tabSelected="1" view="pageBreakPreview" topLeftCell="A41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69" t="s">
        <v>64</v>
      </c>
      <c r="B1" s="70"/>
      <c r="C1" s="71"/>
    </row>
    <row r="2" spans="1:3" s="1" customFormat="1" ht="39" customHeight="1">
      <c r="A2" s="72"/>
      <c r="B2" s="73"/>
      <c r="C2" s="74"/>
    </row>
    <row r="3" spans="1:3" s="2" customFormat="1" ht="23.25" customHeight="1">
      <c r="A3" s="75"/>
      <c r="B3" s="76"/>
      <c r="C3" s="77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6893450.7300000004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6893450.7300000004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78" t="s">
        <v>10</v>
      </c>
      <c r="C16" s="79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f>SUM(C29)</f>
        <v>71390</v>
      </c>
    </row>
    <row r="29" spans="1:3" s="19" customFormat="1">
      <c r="A29" s="32"/>
      <c r="B29" s="50" t="s">
        <v>46</v>
      </c>
      <c r="C29" s="51">
        <v>71390</v>
      </c>
    </row>
    <row r="30" spans="1:3" s="19" customFormat="1">
      <c r="A30" s="32"/>
      <c r="B30" s="50"/>
      <c r="C30" s="52">
        <f>SUM(C29)</f>
        <v>71390</v>
      </c>
    </row>
    <row r="31" spans="1:3" s="19" customFormat="1">
      <c r="A31" s="32">
        <v>22</v>
      </c>
      <c r="B31" s="18" t="s">
        <v>33</v>
      </c>
      <c r="C31" s="27">
        <v>0</v>
      </c>
    </row>
    <row r="32" spans="1:3" s="19" customFormat="1" ht="16.5" customHeight="1">
      <c r="A32" s="14">
        <v>23</v>
      </c>
      <c r="B32" s="15" t="s">
        <v>30</v>
      </c>
      <c r="C32" s="36">
        <v>0</v>
      </c>
    </row>
    <row r="33" spans="1:3" s="19" customFormat="1">
      <c r="A33" s="14">
        <v>24</v>
      </c>
      <c r="B33" s="15" t="s">
        <v>18</v>
      </c>
      <c r="C33" s="37">
        <v>0</v>
      </c>
    </row>
    <row r="34" spans="1:3" s="19" customFormat="1" ht="16.5" customHeight="1">
      <c r="A34" s="14">
        <v>25</v>
      </c>
      <c r="B34" s="8" t="s">
        <v>25</v>
      </c>
      <c r="C34" s="49">
        <f>SUM(C37+C39+C41+C43+C47+C49+C51)</f>
        <v>762502.2</v>
      </c>
    </row>
    <row r="35" spans="1:3" s="19" customFormat="1" ht="16.5" customHeight="1">
      <c r="A35" s="14"/>
      <c r="B35" s="50" t="s">
        <v>49</v>
      </c>
      <c r="C35" s="51">
        <v>8052</v>
      </c>
    </row>
    <row r="36" spans="1:3" s="19" customFormat="1" ht="16.5" customHeight="1" thickBot="1">
      <c r="A36" s="14"/>
      <c r="B36" s="50" t="s">
        <v>49</v>
      </c>
      <c r="C36" s="54">
        <v>4290</v>
      </c>
    </row>
    <row r="37" spans="1:3" s="19" customFormat="1" ht="16.5" customHeight="1" thickBot="1">
      <c r="A37" s="14"/>
      <c r="B37" s="53"/>
      <c r="C37" s="55">
        <f>SUM(C35:C36)</f>
        <v>12342</v>
      </c>
    </row>
    <row r="38" spans="1:3" s="19" customFormat="1" ht="16.5" customHeight="1" thickBot="1">
      <c r="A38" s="14"/>
      <c r="B38" s="50" t="s">
        <v>50</v>
      </c>
      <c r="C38" s="58">
        <v>89971.199999999997</v>
      </c>
    </row>
    <row r="39" spans="1:3" s="19" customFormat="1" ht="16.5" customHeight="1" thickBot="1">
      <c r="A39" s="14"/>
      <c r="B39" s="53"/>
      <c r="C39" s="55">
        <f>SUM(C38)</f>
        <v>89971.199999999997</v>
      </c>
    </row>
    <row r="40" spans="1:3" s="19" customFormat="1" ht="16.5" customHeight="1" thickBot="1">
      <c r="A40" s="14"/>
      <c r="B40" s="50" t="s">
        <v>51</v>
      </c>
      <c r="C40" s="58">
        <v>381600</v>
      </c>
    </row>
    <row r="41" spans="1:3" s="19" customFormat="1" ht="16.5" customHeight="1" thickBot="1">
      <c r="A41" s="14"/>
      <c r="B41" s="53"/>
      <c r="C41" s="55">
        <f>SUM(C40)</f>
        <v>381600</v>
      </c>
    </row>
    <row r="42" spans="1:3" s="19" customFormat="1" ht="16.5" customHeight="1" thickBot="1">
      <c r="A42" s="14"/>
      <c r="B42" s="50" t="s">
        <v>52</v>
      </c>
      <c r="C42" s="58">
        <v>79200</v>
      </c>
    </row>
    <row r="43" spans="1:3" s="19" customFormat="1" ht="16.5" customHeight="1" thickBot="1">
      <c r="A43" s="14"/>
      <c r="B43" s="53"/>
      <c r="C43" s="55">
        <f>SUM(C42)</f>
        <v>79200</v>
      </c>
    </row>
    <row r="44" spans="1:3" s="19" customFormat="1" ht="16.5" customHeight="1">
      <c r="A44" s="14"/>
      <c r="B44" s="50" t="s">
        <v>53</v>
      </c>
      <c r="C44" s="57">
        <v>5760</v>
      </c>
    </row>
    <row r="45" spans="1:3" s="19" customFormat="1" ht="16.5" customHeight="1">
      <c r="A45" s="14"/>
      <c r="B45" s="50" t="s">
        <v>53</v>
      </c>
      <c r="C45" s="51">
        <v>996</v>
      </c>
    </row>
    <row r="46" spans="1:3" s="19" customFormat="1" ht="16.5" customHeight="1" thickBot="1">
      <c r="A46" s="14"/>
      <c r="B46" s="50" t="s">
        <v>53</v>
      </c>
      <c r="C46" s="54">
        <v>16296</v>
      </c>
    </row>
    <row r="47" spans="1:3" s="19" customFormat="1" ht="16.5" customHeight="1" thickBot="1">
      <c r="A47" s="14"/>
      <c r="B47" s="53"/>
      <c r="C47" s="55">
        <f>SUM(C44:C46)</f>
        <v>23052</v>
      </c>
    </row>
    <row r="48" spans="1:3" s="19" customFormat="1" ht="16.5" customHeight="1" thickBot="1">
      <c r="A48" s="14"/>
      <c r="B48" s="50" t="s">
        <v>54</v>
      </c>
      <c r="C48" s="58">
        <v>53937</v>
      </c>
    </row>
    <row r="49" spans="1:3" s="19" customFormat="1" ht="16.5" customHeight="1" thickBot="1">
      <c r="A49" s="14"/>
      <c r="B49" s="53"/>
      <c r="C49" s="55">
        <f>SUM(C48)</f>
        <v>53937</v>
      </c>
    </row>
    <row r="50" spans="1:3" s="19" customFormat="1" ht="16.5" customHeight="1" thickBot="1">
      <c r="A50" s="14"/>
      <c r="B50" s="50" t="s">
        <v>55</v>
      </c>
      <c r="C50" s="58">
        <v>122400</v>
      </c>
    </row>
    <row r="51" spans="1:3" s="19" customFormat="1" ht="16.5" customHeight="1" thickBot="1">
      <c r="A51" s="14"/>
      <c r="B51" s="53"/>
      <c r="C51" s="55">
        <f>SUM(C50)</f>
        <v>122400</v>
      </c>
    </row>
    <row r="52" spans="1:3" s="19" customFormat="1" ht="16.5" customHeight="1">
      <c r="A52" s="14">
        <v>26</v>
      </c>
      <c r="B52" s="15" t="s">
        <v>24</v>
      </c>
      <c r="C52" s="29">
        <f>SUM(C57+C54)</f>
        <v>431586.98</v>
      </c>
    </row>
    <row r="53" spans="1:3" s="19" customFormat="1" ht="16.5" customHeight="1" thickBot="1">
      <c r="A53" s="14"/>
      <c r="B53" s="50" t="s">
        <v>47</v>
      </c>
      <c r="C53" s="54">
        <v>344784</v>
      </c>
    </row>
    <row r="54" spans="1:3" s="19" customFormat="1" ht="16.5" customHeight="1" thickBot="1">
      <c r="A54" s="14"/>
      <c r="B54" s="53"/>
      <c r="C54" s="55">
        <f>SUM(C53)</f>
        <v>344784</v>
      </c>
    </row>
    <row r="55" spans="1:3" s="19" customFormat="1" ht="16.5" customHeight="1">
      <c r="A55" s="14"/>
      <c r="B55" s="50" t="s">
        <v>48</v>
      </c>
      <c r="C55" s="57">
        <v>48742.98</v>
      </c>
    </row>
    <row r="56" spans="1:3" s="19" customFormat="1" ht="16.5" customHeight="1" thickBot="1">
      <c r="A56" s="14"/>
      <c r="B56" s="50" t="s">
        <v>48</v>
      </c>
      <c r="C56" s="54">
        <v>38060</v>
      </c>
    </row>
    <row r="57" spans="1:3" s="19" customFormat="1" ht="16.5" customHeight="1" thickBot="1">
      <c r="A57" s="14"/>
      <c r="B57" s="53"/>
      <c r="C57" s="55">
        <f>SUM(C55:C56)</f>
        <v>86802.98000000001</v>
      </c>
    </row>
    <row r="58" spans="1:3" s="20" customFormat="1">
      <c r="A58" s="14">
        <v>27</v>
      </c>
      <c r="B58" s="15" t="s">
        <v>26</v>
      </c>
      <c r="C58" s="37">
        <v>0</v>
      </c>
    </row>
    <row r="59" spans="1:3" s="19" customFormat="1">
      <c r="A59" s="14">
        <v>28</v>
      </c>
      <c r="B59" s="15" t="s">
        <v>39</v>
      </c>
      <c r="C59" s="27">
        <v>0</v>
      </c>
    </row>
    <row r="60" spans="1:3" s="19" customFormat="1">
      <c r="A60" s="14">
        <v>29</v>
      </c>
      <c r="B60" s="15" t="s">
        <v>31</v>
      </c>
      <c r="C60" s="31">
        <v>0</v>
      </c>
    </row>
    <row r="61" spans="1:3" s="19" customFormat="1">
      <c r="A61" s="14">
        <v>30</v>
      </c>
      <c r="B61" s="15" t="s">
        <v>42</v>
      </c>
      <c r="C61" s="38">
        <v>0</v>
      </c>
    </row>
    <row r="62" spans="1:3" s="19" customFormat="1">
      <c r="A62" s="30">
        <v>31</v>
      </c>
      <c r="B62" s="15" t="s">
        <v>36</v>
      </c>
      <c r="C62" s="29">
        <f>SUM(C63+C64+C65+C66+C67)</f>
        <v>512050</v>
      </c>
    </row>
    <row r="63" spans="1:3" s="19" customFormat="1">
      <c r="A63" s="30"/>
      <c r="B63" s="50" t="s">
        <v>45</v>
      </c>
      <c r="C63" s="51">
        <v>5852</v>
      </c>
    </row>
    <row r="64" spans="1:3" s="19" customFormat="1">
      <c r="A64" s="30"/>
      <c r="B64" s="50" t="s">
        <v>45</v>
      </c>
      <c r="C64" s="51">
        <v>171171</v>
      </c>
    </row>
    <row r="65" spans="1:3" s="19" customFormat="1">
      <c r="A65" s="30"/>
      <c r="B65" s="50" t="s">
        <v>45</v>
      </c>
      <c r="C65" s="51">
        <v>158004</v>
      </c>
    </row>
    <row r="66" spans="1:3" s="19" customFormat="1">
      <c r="A66" s="30"/>
      <c r="B66" s="50" t="s">
        <v>45</v>
      </c>
      <c r="C66" s="51">
        <v>5852</v>
      </c>
    </row>
    <row r="67" spans="1:3" s="19" customFormat="1" ht="18.75" thickBot="1">
      <c r="A67" s="30"/>
      <c r="B67" s="50" t="s">
        <v>45</v>
      </c>
      <c r="C67" s="54">
        <v>171171</v>
      </c>
    </row>
    <row r="68" spans="1:3" s="19" customFormat="1" ht="18.75" thickBot="1">
      <c r="A68" s="30"/>
      <c r="B68" s="53"/>
      <c r="C68" s="55">
        <f>SUM(C63:C67)</f>
        <v>512050</v>
      </c>
    </row>
    <row r="69" spans="1:3" s="39" customFormat="1">
      <c r="A69" s="41">
        <v>32</v>
      </c>
      <c r="B69" s="15" t="s">
        <v>43</v>
      </c>
      <c r="C69" s="47">
        <f>SUM(C73+C76+C81+C95+C100+C102+C112)</f>
        <v>4578283.38</v>
      </c>
    </row>
    <row r="70" spans="1:3" s="40" customFormat="1">
      <c r="A70" s="41"/>
      <c r="B70" s="50" t="s">
        <v>56</v>
      </c>
      <c r="C70" s="51">
        <v>220595.76</v>
      </c>
    </row>
    <row r="71" spans="1:3" s="40" customFormat="1">
      <c r="A71" s="41"/>
      <c r="B71" s="50" t="s">
        <v>56</v>
      </c>
      <c r="C71" s="51">
        <v>40046.160000000003</v>
      </c>
    </row>
    <row r="72" spans="1:3" s="40" customFormat="1" ht="18.75" thickBot="1">
      <c r="A72" s="41"/>
      <c r="B72" s="50" t="s">
        <v>56</v>
      </c>
      <c r="C72" s="54">
        <v>39828.36</v>
      </c>
    </row>
    <row r="73" spans="1:3" s="40" customFormat="1" ht="18.75" thickBot="1">
      <c r="A73" s="41"/>
      <c r="B73" s="53"/>
      <c r="C73" s="55">
        <f>SUM(C70:C72)</f>
        <v>300470.28000000003</v>
      </c>
    </row>
    <row r="74" spans="1:3" s="40" customFormat="1">
      <c r="A74" s="41"/>
      <c r="B74" s="50" t="s">
        <v>51</v>
      </c>
      <c r="C74" s="57">
        <v>120474</v>
      </c>
    </row>
    <row r="75" spans="1:3" s="40" customFormat="1" ht="18.75" thickBot="1">
      <c r="A75" s="41"/>
      <c r="B75" s="50" t="s">
        <v>51</v>
      </c>
      <c r="C75" s="54">
        <v>158010</v>
      </c>
    </row>
    <row r="76" spans="1:3" s="40" customFormat="1" ht="18.75" thickBot="1">
      <c r="A76" s="41"/>
      <c r="B76" s="53"/>
      <c r="C76" s="55">
        <f>SUM(C74:C75)</f>
        <v>278484</v>
      </c>
    </row>
    <row r="77" spans="1:3" s="40" customFormat="1">
      <c r="A77" s="41"/>
      <c r="B77" s="50" t="s">
        <v>57</v>
      </c>
      <c r="C77" s="57">
        <v>720802.8</v>
      </c>
    </row>
    <row r="78" spans="1:3" s="40" customFormat="1">
      <c r="A78" s="41"/>
      <c r="B78" s="50" t="s">
        <v>57</v>
      </c>
      <c r="C78" s="51">
        <v>29200.799999999999</v>
      </c>
    </row>
    <row r="79" spans="1:3" s="40" customFormat="1">
      <c r="A79" s="41"/>
      <c r="B79" s="50" t="s">
        <v>57</v>
      </c>
      <c r="C79" s="51">
        <v>16513.2</v>
      </c>
    </row>
    <row r="80" spans="1:3" s="40" customFormat="1" ht="18.75" thickBot="1">
      <c r="A80" s="41"/>
      <c r="B80" s="50" t="s">
        <v>57</v>
      </c>
      <c r="C80" s="54">
        <v>103491.6</v>
      </c>
    </row>
    <row r="81" spans="1:3" s="40" customFormat="1" ht="18.75" thickBot="1">
      <c r="A81" s="41"/>
      <c r="B81" s="53"/>
      <c r="C81" s="55">
        <f>SUM(C77:C80)</f>
        <v>870008.4</v>
      </c>
    </row>
    <row r="82" spans="1:3" s="40" customFormat="1">
      <c r="A82" s="41"/>
      <c r="B82" s="50" t="s">
        <v>58</v>
      </c>
      <c r="C82" s="57">
        <v>47447.05</v>
      </c>
    </row>
    <row r="83" spans="1:3" s="40" customFormat="1">
      <c r="A83" s="41"/>
      <c r="B83" s="50" t="s">
        <v>58</v>
      </c>
      <c r="C83" s="51">
        <v>117921.25</v>
      </c>
    </row>
    <row r="84" spans="1:3" s="40" customFormat="1">
      <c r="A84" s="41"/>
      <c r="B84" s="50" t="s">
        <v>58</v>
      </c>
      <c r="C84" s="51">
        <v>218183.76</v>
      </c>
    </row>
    <row r="85" spans="1:3" s="40" customFormat="1">
      <c r="A85" s="41"/>
      <c r="B85" s="50" t="s">
        <v>58</v>
      </c>
      <c r="C85" s="51">
        <v>88607.5</v>
      </c>
    </row>
    <row r="86" spans="1:3" s="40" customFormat="1">
      <c r="A86" s="41"/>
      <c r="B86" s="50" t="s">
        <v>58</v>
      </c>
      <c r="C86" s="51">
        <v>53406</v>
      </c>
    </row>
    <row r="87" spans="1:3" s="40" customFormat="1">
      <c r="A87" s="41"/>
      <c r="B87" s="50" t="s">
        <v>58</v>
      </c>
      <c r="C87" s="51">
        <v>23734.62</v>
      </c>
    </row>
    <row r="88" spans="1:3" s="40" customFormat="1">
      <c r="A88" s="41"/>
      <c r="B88" s="50" t="s">
        <v>58</v>
      </c>
      <c r="C88" s="51">
        <v>99226.14</v>
      </c>
    </row>
    <row r="89" spans="1:3" s="40" customFormat="1">
      <c r="A89" s="41"/>
      <c r="B89" s="50" t="s">
        <v>58</v>
      </c>
      <c r="C89" s="51">
        <v>256071.97</v>
      </c>
    </row>
    <row r="90" spans="1:3" s="40" customFormat="1">
      <c r="A90" s="41"/>
      <c r="B90" s="50" t="s">
        <v>58</v>
      </c>
      <c r="C90" s="59">
        <v>61683.519999999997</v>
      </c>
    </row>
    <row r="91" spans="1:3" s="40" customFormat="1">
      <c r="A91" s="41"/>
      <c r="B91" s="50" t="s">
        <v>58</v>
      </c>
      <c r="C91" s="51">
        <v>14249.68</v>
      </c>
    </row>
    <row r="92" spans="1:3" s="40" customFormat="1">
      <c r="A92" s="41"/>
      <c r="B92" s="50" t="s">
        <v>58</v>
      </c>
      <c r="C92" s="51">
        <v>68082.3</v>
      </c>
    </row>
    <row r="93" spans="1:3" s="40" customFormat="1">
      <c r="A93" s="41"/>
      <c r="B93" s="50" t="s">
        <v>58</v>
      </c>
      <c r="C93" s="51">
        <v>206548.18</v>
      </c>
    </row>
    <row r="94" spans="1:3" s="40" customFormat="1" ht="18.75" thickBot="1">
      <c r="A94" s="41"/>
      <c r="B94" s="60" t="s">
        <v>58</v>
      </c>
      <c r="C94" s="54">
        <v>18204.48</v>
      </c>
    </row>
    <row r="95" spans="1:3" s="40" customFormat="1" ht="18.75" thickBot="1">
      <c r="A95" s="41"/>
      <c r="B95" s="53"/>
      <c r="C95" s="55">
        <f>SUM(C82:C94)</f>
        <v>1273366.45</v>
      </c>
    </row>
    <row r="96" spans="1:3" s="40" customFormat="1">
      <c r="A96" s="41"/>
      <c r="B96" s="50" t="s">
        <v>57</v>
      </c>
      <c r="C96" s="57">
        <v>136552.79999999999</v>
      </c>
    </row>
    <row r="97" spans="1:3" s="40" customFormat="1">
      <c r="A97" s="41"/>
      <c r="B97" s="50" t="s">
        <v>57</v>
      </c>
      <c r="C97" s="51">
        <v>24716.400000000001</v>
      </c>
    </row>
    <row r="98" spans="1:3" s="40" customFormat="1">
      <c r="A98" s="41"/>
      <c r="B98" s="50" t="s">
        <v>57</v>
      </c>
      <c r="C98" s="51">
        <v>361162.8</v>
      </c>
    </row>
    <row r="99" spans="1:3" s="40" customFormat="1" ht="18.75" thickBot="1">
      <c r="A99" s="41"/>
      <c r="B99" s="50" t="s">
        <v>57</v>
      </c>
      <c r="C99" s="54">
        <v>333793.2</v>
      </c>
    </row>
    <row r="100" spans="1:3" s="40" customFormat="1" ht="18.75" thickBot="1">
      <c r="A100" s="41"/>
      <c r="B100" s="53"/>
      <c r="C100" s="55">
        <f>SUM(C96:C99)</f>
        <v>856225.2</v>
      </c>
    </row>
    <row r="101" spans="1:3" s="40" customFormat="1" ht="18.75" thickBot="1">
      <c r="A101" s="41"/>
      <c r="B101" s="50" t="s">
        <v>59</v>
      </c>
      <c r="C101" s="58">
        <v>21219.599999999999</v>
      </c>
    </row>
    <row r="102" spans="1:3" s="40" customFormat="1" ht="18.75" thickBot="1">
      <c r="A102" s="41"/>
      <c r="B102" s="53"/>
      <c r="C102" s="55">
        <f>SUM(C101)</f>
        <v>21219.599999999999</v>
      </c>
    </row>
    <row r="103" spans="1:3" s="40" customFormat="1">
      <c r="A103" s="41"/>
      <c r="B103" s="50" t="s">
        <v>58</v>
      </c>
      <c r="C103" s="57">
        <v>2600.16</v>
      </c>
    </row>
    <row r="104" spans="1:3" s="40" customFormat="1">
      <c r="A104" s="41"/>
      <c r="B104" s="50" t="s">
        <v>58</v>
      </c>
      <c r="C104" s="51">
        <v>106812</v>
      </c>
    </row>
    <row r="105" spans="1:3" s="40" customFormat="1">
      <c r="A105" s="41"/>
      <c r="B105" s="50" t="s">
        <v>58</v>
      </c>
      <c r="C105" s="51">
        <v>285603.01</v>
      </c>
    </row>
    <row r="106" spans="1:3" s="40" customFormat="1">
      <c r="A106" s="41"/>
      <c r="B106" s="50" t="s">
        <v>58</v>
      </c>
      <c r="C106" s="51">
        <v>136125.73000000001</v>
      </c>
    </row>
    <row r="107" spans="1:3" s="40" customFormat="1">
      <c r="A107" s="41"/>
      <c r="B107" s="50" t="s">
        <v>58</v>
      </c>
      <c r="C107" s="51">
        <v>151505.07999999999</v>
      </c>
    </row>
    <row r="108" spans="1:3" s="40" customFormat="1">
      <c r="A108" s="41"/>
      <c r="B108" s="50" t="s">
        <v>58</v>
      </c>
      <c r="C108" s="51">
        <v>100409.84</v>
      </c>
    </row>
    <row r="109" spans="1:3" s="40" customFormat="1">
      <c r="A109" s="41"/>
      <c r="B109" s="50" t="s">
        <v>58</v>
      </c>
      <c r="C109" s="51">
        <v>153812.04</v>
      </c>
    </row>
    <row r="110" spans="1:3" s="40" customFormat="1">
      <c r="A110" s="41"/>
      <c r="B110" s="50" t="s">
        <v>58</v>
      </c>
      <c r="C110" s="51">
        <v>37018.04</v>
      </c>
    </row>
    <row r="111" spans="1:3" s="40" customFormat="1" ht="18.75" thickBot="1">
      <c r="A111" s="41"/>
      <c r="B111" s="50" t="s">
        <v>58</v>
      </c>
      <c r="C111" s="54">
        <v>4623.55</v>
      </c>
    </row>
    <row r="112" spans="1:3" s="40" customFormat="1" ht="18.75" thickBot="1">
      <c r="A112" s="41"/>
      <c r="B112" s="53"/>
      <c r="C112" s="56">
        <f>SUM(C103:C111)</f>
        <v>978509.45000000007</v>
      </c>
    </row>
    <row r="113" spans="1:3" s="40" customFormat="1">
      <c r="A113" s="41">
        <v>33</v>
      </c>
      <c r="B113" s="15" t="s">
        <v>40</v>
      </c>
      <c r="C113" s="38">
        <v>0</v>
      </c>
    </row>
    <row r="114" spans="1:3" s="19" customFormat="1">
      <c r="A114" s="14">
        <v>34</v>
      </c>
      <c r="B114" s="15" t="s">
        <v>38</v>
      </c>
      <c r="C114" s="48">
        <v>0</v>
      </c>
    </row>
    <row r="115" spans="1:3" s="19" customFormat="1">
      <c r="A115" s="14">
        <v>35</v>
      </c>
      <c r="B115" s="15" t="s">
        <v>27</v>
      </c>
      <c r="C115" s="48">
        <f>SUM(C118+C120)</f>
        <v>524448.07000000007</v>
      </c>
    </row>
    <row r="116" spans="1:3" s="19" customFormat="1">
      <c r="A116" s="14"/>
      <c r="B116" s="64" t="s">
        <v>62</v>
      </c>
      <c r="C116" s="65">
        <v>171380.56</v>
      </c>
    </row>
    <row r="117" spans="1:3" s="19" customFormat="1" ht="18.75" thickBot="1">
      <c r="A117" s="14"/>
      <c r="B117" s="64" t="s">
        <v>62</v>
      </c>
      <c r="C117" s="66">
        <v>310664.07</v>
      </c>
    </row>
    <row r="118" spans="1:3" s="19" customFormat="1" ht="18.75" thickBot="1">
      <c r="A118" s="14"/>
      <c r="B118" s="17"/>
      <c r="C118" s="67">
        <f>SUM(C116:C117)</f>
        <v>482044.63</v>
      </c>
    </row>
    <row r="119" spans="1:3" s="19" customFormat="1" ht="18.75" thickBot="1">
      <c r="A119" s="14"/>
      <c r="B119" s="64" t="s">
        <v>63</v>
      </c>
      <c r="C119" s="68">
        <v>42403.44</v>
      </c>
    </row>
    <row r="120" spans="1:3" s="19" customFormat="1" ht="18.75" thickBot="1">
      <c r="A120" s="14"/>
      <c r="B120" s="17"/>
      <c r="C120" s="67">
        <f>SUM(C119)</f>
        <v>42403.44</v>
      </c>
    </row>
    <row r="121" spans="1:3" s="19" customFormat="1" ht="21.75" customHeight="1">
      <c r="A121" s="14">
        <v>36</v>
      </c>
      <c r="B121" s="15" t="s">
        <v>60</v>
      </c>
      <c r="C121" s="27">
        <f>SUM(C123)</f>
        <v>13190.1</v>
      </c>
    </row>
    <row r="122" spans="1:3" s="19" customFormat="1" ht="21.75" customHeight="1" thickBot="1">
      <c r="A122" s="14"/>
      <c r="B122" s="61" t="s">
        <v>61</v>
      </c>
      <c r="C122" s="62">
        <v>13190.1</v>
      </c>
    </row>
    <row r="123" spans="1:3" s="19" customFormat="1" ht="21.75" customHeight="1" thickBot="1">
      <c r="A123" s="14"/>
      <c r="B123" s="17"/>
      <c r="C123" s="63">
        <f>SUM(C122)</f>
        <v>13190.1</v>
      </c>
    </row>
    <row r="124" spans="1:3" s="19" customFormat="1">
      <c r="A124" s="14">
        <v>37</v>
      </c>
      <c r="B124" s="15" t="s">
        <v>32</v>
      </c>
      <c r="C124" s="44">
        <v>0</v>
      </c>
    </row>
    <row r="125" spans="1:3" s="19" customFormat="1">
      <c r="A125" s="14">
        <v>38</v>
      </c>
      <c r="B125" s="15" t="s">
        <v>15</v>
      </c>
      <c r="C125" s="29">
        <v>0</v>
      </c>
    </row>
    <row r="126" spans="1:3" s="19" customFormat="1">
      <c r="A126" s="14">
        <v>39</v>
      </c>
      <c r="B126" s="8" t="s">
        <v>41</v>
      </c>
      <c r="C126" s="43">
        <v>0</v>
      </c>
    </row>
    <row r="127" spans="1:3" s="19" customFormat="1">
      <c r="A127" s="14">
        <v>40</v>
      </c>
      <c r="B127" s="8" t="s">
        <v>11</v>
      </c>
      <c r="C127" s="29">
        <f>SUM(C28+C34+C52+C62+C69+C121+C115)</f>
        <v>6893450.7299999995</v>
      </c>
    </row>
    <row r="128" spans="1:3">
      <c r="C12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2025-09-15T06:11:32Z</dcterms:modified>
</cp:coreProperties>
</file>