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Sheet1!$A$1:$C$128</definedName>
  </definedNames>
  <calcPr calcId="124519"/>
</workbook>
</file>

<file path=xl/calcChain.xml><?xml version="1.0" encoding="utf-8"?>
<calcChain xmlns="http://schemas.openxmlformats.org/spreadsheetml/2006/main">
  <c r="C128" i="1"/>
  <c r="C68"/>
  <c r="C103"/>
  <c r="C101"/>
  <c r="C99"/>
  <c r="C96"/>
  <c r="C94"/>
  <c r="C92"/>
  <c r="C89"/>
  <c r="C87"/>
  <c r="C85"/>
  <c r="C82"/>
  <c r="C79"/>
  <c r="C76"/>
  <c r="C74" s="1"/>
  <c r="C120"/>
  <c r="C115"/>
  <c r="C113" s="1"/>
  <c r="C70"/>
  <c r="C112"/>
  <c r="C109" s="1"/>
  <c r="C66"/>
  <c r="C64" s="1"/>
  <c r="C63"/>
  <c r="C61"/>
  <c r="C54"/>
  <c r="C51"/>
  <c r="C43"/>
  <c r="C40"/>
  <c r="C38"/>
  <c r="C36"/>
  <c r="C34"/>
  <c r="C32"/>
  <c r="C29"/>
  <c r="C24"/>
  <c r="C57" l="1"/>
  <c r="C21"/>
  <c r="D8" i="2"/>
  <c r="B5"/>
  <c r="A6"/>
</calcChain>
</file>

<file path=xl/sharedStrings.xml><?xml version="1.0" encoding="utf-8"?>
<sst xmlns="http://schemas.openxmlformats.org/spreadsheetml/2006/main" count="100" uniqueCount="70">
  <si>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</si>
  <si>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</si>
  <si>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</si>
  <si>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</si>
  <si>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</si>
  <si>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</si>
  <si>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</si>
  <si>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</si>
  <si>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</si>
  <si>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</si>
  <si>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</si>
  <si>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</si>
  <si>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</si>
  <si>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</si>
  <si>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</si>
  <si>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</si>
  <si>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</si>
  <si>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</si>
  <si>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</si>
  <si>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</si>
  <si>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</si>
  <si>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</si>
  <si>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</si>
  <si>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</si>
  <si>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</si>
  <si>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</si>
  <si>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</si>
  <si>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</si>
  <si>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</si>
  <si>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</si>
  <si>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</si>
  <si>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</si>
  <si>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</si>
  <si>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</si>
  <si>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</si>
  <si>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</si>
  <si>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</si>
  <si>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</si>
  <si>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</si>
  <si>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</si>
  <si>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</si>
  <si>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</si>
  <si>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</si>
  <si>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</si>
  <si>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</si>
  <si>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>11.09.2025.g.</t>
  </si>
  <si>
    <t>Farmalogist d.o.o.</t>
  </si>
  <si>
    <t>Sopharma Trading</t>
  </si>
  <si>
    <t>VEGA DOO</t>
  </si>
  <si>
    <t>MEDICA LINEA PHARM DOO</t>
  </si>
  <si>
    <t>B. Braun Adria RSRB d.o.o.</t>
  </si>
  <si>
    <t>MEDIKUNION DOO</t>
  </si>
  <si>
    <t>INPHARM CO DOO</t>
  </si>
  <si>
    <t>BEOHEM-3 d.o.o.</t>
  </si>
  <si>
    <t>PHOENIX PHARMA DOO BEOGRAD</t>
  </si>
  <si>
    <t>ADOC D.O.O. Beograd</t>
  </si>
  <si>
    <t>MAKLER DOO BEOGRAD</t>
  </si>
  <si>
    <t>Narcissus d.o.o.</t>
  </si>
  <si>
    <t>TEAMEDICAL doo</t>
  </si>
  <si>
    <t>MAYMEDICA DOO BEOGRAD</t>
  </si>
  <si>
    <t>HUMANIS DOO BEOGRAD</t>
  </si>
  <si>
    <t>ZOREX PHARMA DOO</t>
  </si>
  <si>
    <t>FLORA KOMERC DOO</t>
  </si>
  <si>
    <t>SUPERLAB DOO</t>
  </si>
  <si>
    <t>Layon d.o.o. Beograd</t>
  </si>
  <si>
    <t>Magna Pharmacia</t>
  </si>
  <si>
    <t>INEL MEDIK VP DOO BEOGRAD-VRČIN</t>
  </si>
  <si>
    <t>ATAN MARK DOO BEOGRAD</t>
  </si>
  <si>
    <t>ETER&amp;MEDICAL 11 DOO NIŠ</t>
  </si>
  <si>
    <t>ПРОМЕНЕ НА РАЧУНУ "ОБ СТЕФАН ВИСОКИ"SMED.PALANKA  840-0000000211661-10 ИЗВОД БР.86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</si>
</sst>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7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0" fontId="3" fillId="0" borderId="12" xfId="0" applyFont="1" applyBorder="1"/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vertical="top"/>
    </xf>
    <xf numFmtId="4" fontId="0" fillId="0" borderId="3" xfId="0" applyNumberFormat="1" applyBorder="1" applyAlignment="1">
      <alignment horizontal="right" vertical="top"/>
    </xf>
    <xf numFmtId="4" fontId="0" fillId="0" borderId="13" xfId="0" applyNumberFormat="1" applyBorder="1" applyAlignment="1">
      <alignment horizontal="right" vertical="top"/>
    </xf>
    <xf numFmtId="4" fontId="7" fillId="0" borderId="16" xfId="0" applyNumberFormat="1" applyFont="1" applyBorder="1" applyAlignment="1">
      <alignment horizontal="right" vertical="top"/>
    </xf>
    <xf numFmtId="4" fontId="0" fillId="0" borderId="17" xfId="0" applyNumberFormat="1" applyBorder="1" applyAlignment="1">
      <alignment horizontal="right" vertical="top"/>
    </xf>
    <xf numFmtId="4" fontId="8" fillId="0" borderId="17" xfId="0" applyNumberFormat="1" applyFont="1" applyBorder="1" applyAlignment="1">
      <alignment horizontal="right" vertical="top"/>
    </xf>
    <xf numFmtId="4" fontId="3" fillId="0" borderId="13" xfId="0" applyNumberFormat="1" applyFont="1" applyBorder="1" applyAlignment="1">
      <alignment horizontal="right"/>
    </xf>
    <xf numFmtId="0" fontId="0" fillId="0" borderId="0" xfId="0" applyAlignment="1">
      <alignment vertical="top"/>
    </xf>
    <xf numFmtId="4" fontId="3" fillId="0" borderId="13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left" vertical="center"/>
    </xf>
    <xf numFmtId="2" fontId="3" fillId="2" borderId="3" xfId="0" applyNumberFormat="1" applyFont="1" applyFill="1" applyBorder="1" applyAlignment="1">
      <alignment wrapText="1"/>
    </xf>
    <xf numFmtId="4" fontId="3" fillId="2" borderId="3" xfId="0" applyNumberFormat="1" applyFont="1" applyFill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9"/>
  <sheetViews>
    <sheetView tabSelected="1" view="pageBreakPreview" zoomScaleSheetLayoutView="100" workbookViewId="0">
      <selection sqref="A1:C3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64" t="s">
        <v>69</v>
      </c>
      <c r="B1" s="65"/>
      <c r="C1" s="66"/>
    </row>
    <row r="2" spans="1:3" s="1" customFormat="1" ht="39" customHeight="1">
      <c r="A2" s="67"/>
      <c r="B2" s="68"/>
      <c r="C2" s="69"/>
    </row>
    <row r="3" spans="1:3" s="2" customFormat="1" ht="23.25" customHeight="1">
      <c r="A3" s="70"/>
      <c r="B3" s="71"/>
      <c r="C3" s="72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9261757.7799999993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9261757.7799999993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73" t="s">
        <v>10</v>
      </c>
      <c r="C16" s="74"/>
    </row>
    <row r="17" spans="1:4" s="16" customFormat="1" ht="24" customHeight="1">
      <c r="A17" s="14">
        <v>10</v>
      </c>
      <c r="B17" s="15" t="s">
        <v>14</v>
      </c>
      <c r="C17" s="29">
        <v>0</v>
      </c>
    </row>
    <row r="18" spans="1:4" s="16" customFormat="1" ht="24" customHeight="1">
      <c r="A18" s="14">
        <v>11</v>
      </c>
      <c r="B18" s="17" t="s">
        <v>13</v>
      </c>
      <c r="C18" s="27">
        <v>0</v>
      </c>
    </row>
    <row r="19" spans="1:4" s="16" customFormat="1" ht="24" customHeight="1">
      <c r="A19" s="14">
        <v>12</v>
      </c>
      <c r="B19" s="17" t="s">
        <v>19</v>
      </c>
      <c r="C19" s="29">
        <v>0</v>
      </c>
    </row>
    <row r="20" spans="1:4" s="35" customFormat="1" ht="21" customHeight="1">
      <c r="A20" s="14">
        <v>13</v>
      </c>
      <c r="B20" s="34" t="s">
        <v>36</v>
      </c>
      <c r="C20" s="42">
        <v>0</v>
      </c>
    </row>
    <row r="21" spans="1:4" s="16" customFormat="1" ht="24" customHeight="1">
      <c r="A21" s="33">
        <v>14</v>
      </c>
      <c r="B21" s="15" t="s">
        <v>20</v>
      </c>
      <c r="C21" s="29">
        <f>SUM(C24+C29+C32+C34+C36+C38+C40+C43+C51)</f>
        <v>3422809.47</v>
      </c>
    </row>
    <row r="22" spans="1:4" s="16" customFormat="1" ht="24" customHeight="1">
      <c r="A22" s="33"/>
      <c r="B22" s="50" t="s">
        <v>46</v>
      </c>
      <c r="C22" s="51">
        <v>392090.6</v>
      </c>
      <c r="D22" s="49"/>
    </row>
    <row r="23" spans="1:4" s="16" customFormat="1" ht="24" customHeight="1" thickBot="1">
      <c r="A23" s="33"/>
      <c r="B23" s="50" t="s">
        <v>46</v>
      </c>
      <c r="C23" s="53">
        <v>312789.40000000002</v>
      </c>
      <c r="D23" s="49"/>
    </row>
    <row r="24" spans="1:4" s="16" customFormat="1" ht="24" customHeight="1" thickBot="1">
      <c r="A24" s="33"/>
      <c r="B24" s="52"/>
      <c r="C24" s="55">
        <f>SUM(C22:C23)</f>
        <v>704880</v>
      </c>
      <c r="D24" s="49"/>
    </row>
    <row r="25" spans="1:4" s="16" customFormat="1" ht="24" customHeight="1">
      <c r="A25" s="33"/>
      <c r="B25" s="50" t="s">
        <v>47</v>
      </c>
      <c r="C25" s="54">
        <v>37895</v>
      </c>
      <c r="D25" s="49"/>
    </row>
    <row r="26" spans="1:4" s="16" customFormat="1" ht="24" customHeight="1">
      <c r="A26" s="33"/>
      <c r="B26" s="50" t="s">
        <v>47</v>
      </c>
      <c r="C26" s="51">
        <v>271165.95</v>
      </c>
      <c r="D26" s="49"/>
    </row>
    <row r="27" spans="1:4" s="16" customFormat="1" ht="24" customHeight="1">
      <c r="A27" s="33"/>
      <c r="B27" s="50" t="s">
        <v>47</v>
      </c>
      <c r="C27" s="51">
        <v>85635</v>
      </c>
      <c r="D27" s="49"/>
    </row>
    <row r="28" spans="1:4" s="16" customFormat="1" ht="24" customHeight="1" thickBot="1">
      <c r="A28" s="33"/>
      <c r="B28" s="50" t="s">
        <v>47</v>
      </c>
      <c r="C28" s="53">
        <v>162031.38</v>
      </c>
      <c r="D28" s="49"/>
    </row>
    <row r="29" spans="1:4" s="16" customFormat="1" ht="24" customHeight="1" thickBot="1">
      <c r="A29" s="33"/>
      <c r="B29" s="52"/>
      <c r="C29" s="55">
        <f>SUM(C25:C28)</f>
        <v>556727.33000000007</v>
      </c>
      <c r="D29" s="49"/>
    </row>
    <row r="30" spans="1:4" s="16" customFormat="1" ht="24" customHeight="1">
      <c r="A30" s="33"/>
      <c r="B30" s="50" t="s">
        <v>48</v>
      </c>
      <c r="C30" s="54">
        <v>368003.46</v>
      </c>
      <c r="D30" s="49"/>
    </row>
    <row r="31" spans="1:4" s="16" customFormat="1" ht="24" customHeight="1" thickBot="1">
      <c r="A31" s="33"/>
      <c r="B31" s="50" t="s">
        <v>48</v>
      </c>
      <c r="C31" s="53">
        <v>130818.6</v>
      </c>
      <c r="D31" s="49"/>
    </row>
    <row r="32" spans="1:4" s="16" customFormat="1" ht="24" customHeight="1" thickBot="1">
      <c r="A32" s="33"/>
      <c r="B32" s="52"/>
      <c r="C32" s="55">
        <f>SUM(C30:C31)</f>
        <v>498822.06000000006</v>
      </c>
      <c r="D32" s="49"/>
    </row>
    <row r="33" spans="1:4" s="16" customFormat="1" ht="24" customHeight="1" thickBot="1">
      <c r="A33" s="33"/>
      <c r="B33" s="50" t="s">
        <v>49</v>
      </c>
      <c r="C33" s="56">
        <v>18353.939999999999</v>
      </c>
      <c r="D33" s="49"/>
    </row>
    <row r="34" spans="1:4" s="16" customFormat="1" ht="24" customHeight="1" thickBot="1">
      <c r="A34" s="33"/>
      <c r="B34" s="52"/>
      <c r="C34" s="55">
        <f>SUM(C33)</f>
        <v>18353.939999999999</v>
      </c>
      <c r="D34" s="49"/>
    </row>
    <row r="35" spans="1:4" s="16" customFormat="1" ht="24" customHeight="1" thickBot="1">
      <c r="A35" s="33"/>
      <c r="B35" s="50" t="s">
        <v>50</v>
      </c>
      <c r="C35" s="56">
        <v>150810</v>
      </c>
      <c r="D35" s="49"/>
    </row>
    <row r="36" spans="1:4" s="16" customFormat="1" ht="24" customHeight="1" thickBot="1">
      <c r="A36" s="33"/>
      <c r="B36" s="52"/>
      <c r="C36" s="55">
        <f>SUM(C35)</f>
        <v>150810</v>
      </c>
      <c r="D36" s="49"/>
    </row>
    <row r="37" spans="1:4" s="16" customFormat="1" ht="24" customHeight="1" thickBot="1">
      <c r="A37" s="33"/>
      <c r="B37" s="50" t="s">
        <v>51</v>
      </c>
      <c r="C37" s="57">
        <v>19734</v>
      </c>
      <c r="D37" s="49"/>
    </row>
    <row r="38" spans="1:4" s="16" customFormat="1" ht="24" customHeight="1" thickBot="1">
      <c r="A38" s="33"/>
      <c r="B38" s="52"/>
      <c r="C38" s="55">
        <f>SUM(C37)</f>
        <v>19734</v>
      </c>
      <c r="D38" s="49"/>
    </row>
    <row r="39" spans="1:4" s="16" customFormat="1" ht="24" customHeight="1" thickBot="1">
      <c r="A39" s="33"/>
      <c r="B39" s="50" t="s">
        <v>52</v>
      </c>
      <c r="C39" s="56">
        <v>243625.14</v>
      </c>
      <c r="D39" s="49"/>
    </row>
    <row r="40" spans="1:4" s="16" customFormat="1" ht="24" customHeight="1" thickBot="1">
      <c r="A40" s="33"/>
      <c r="B40" s="52"/>
      <c r="C40" s="55">
        <f>SUM(C39)</f>
        <v>243625.14</v>
      </c>
      <c r="D40" s="49"/>
    </row>
    <row r="41" spans="1:4" s="16" customFormat="1" ht="24" customHeight="1">
      <c r="A41" s="33"/>
      <c r="B41" s="50" t="s">
        <v>53</v>
      </c>
      <c r="C41" s="54">
        <v>116578</v>
      </c>
      <c r="D41" s="49"/>
    </row>
    <row r="42" spans="1:4" s="16" customFormat="1" ht="24" customHeight="1" thickBot="1">
      <c r="A42" s="33"/>
      <c r="B42" s="50" t="s">
        <v>53</v>
      </c>
      <c r="C42" s="53">
        <v>291445</v>
      </c>
      <c r="D42" s="49"/>
    </row>
    <row r="43" spans="1:4" s="16" customFormat="1" ht="24" customHeight="1" thickBot="1">
      <c r="A43" s="33"/>
      <c r="B43" s="52"/>
      <c r="C43" s="55">
        <f>SUM(C41:C42)</f>
        <v>408023</v>
      </c>
      <c r="D43" s="49"/>
    </row>
    <row r="44" spans="1:4" s="16" customFormat="1" ht="24" customHeight="1">
      <c r="A44" s="33"/>
      <c r="B44" s="50" t="s">
        <v>54</v>
      </c>
      <c r="C44" s="54">
        <v>18168.28</v>
      </c>
      <c r="D44" s="49"/>
    </row>
    <row r="45" spans="1:4" s="16" customFormat="1" ht="24" customHeight="1">
      <c r="A45" s="33"/>
      <c r="B45" s="50" t="s">
        <v>54</v>
      </c>
      <c r="C45" s="51">
        <v>168102</v>
      </c>
      <c r="D45" s="49"/>
    </row>
    <row r="46" spans="1:4" s="16" customFormat="1" ht="24" customHeight="1">
      <c r="A46" s="33"/>
      <c r="B46" s="50" t="s">
        <v>54</v>
      </c>
      <c r="C46" s="51">
        <v>65562.2</v>
      </c>
      <c r="D46" s="49"/>
    </row>
    <row r="47" spans="1:4" s="16" customFormat="1" ht="24" customHeight="1">
      <c r="A47" s="33"/>
      <c r="B47" s="50" t="s">
        <v>54</v>
      </c>
      <c r="C47" s="51">
        <v>208043.22</v>
      </c>
      <c r="D47" s="49"/>
    </row>
    <row r="48" spans="1:4" s="16" customFormat="1" ht="24" customHeight="1">
      <c r="A48" s="33"/>
      <c r="B48" s="50" t="s">
        <v>54</v>
      </c>
      <c r="C48" s="51">
        <v>214523.1</v>
      </c>
      <c r="D48" s="49"/>
    </row>
    <row r="49" spans="1:4" s="16" customFormat="1" ht="24" customHeight="1">
      <c r="A49" s="33"/>
      <c r="B49" s="50" t="s">
        <v>54</v>
      </c>
      <c r="C49" s="51">
        <v>65727.199999999997</v>
      </c>
      <c r="D49" s="49"/>
    </row>
    <row r="50" spans="1:4" s="16" customFormat="1" ht="24" customHeight="1" thickBot="1">
      <c r="A50" s="33"/>
      <c r="B50" s="50" t="s">
        <v>54</v>
      </c>
      <c r="C50" s="53">
        <v>81708</v>
      </c>
      <c r="D50" s="49"/>
    </row>
    <row r="51" spans="1:4" s="16" customFormat="1" ht="24" customHeight="1" thickBot="1">
      <c r="A51" s="33"/>
      <c r="B51" s="52"/>
      <c r="C51" s="55">
        <f>SUM(C44:C50)</f>
        <v>821833.99999999988</v>
      </c>
      <c r="D51" s="49"/>
    </row>
    <row r="52" spans="1:4" s="16" customFormat="1" ht="24" customHeight="1">
      <c r="A52" s="14">
        <v>15</v>
      </c>
      <c r="B52" s="15" t="s">
        <v>21</v>
      </c>
      <c r="C52" s="58">
        <v>5331.04</v>
      </c>
    </row>
    <row r="53" spans="1:4" s="16" customFormat="1" ht="24" customHeight="1" thickBot="1">
      <c r="A53" s="14"/>
      <c r="B53" s="50" t="s">
        <v>48</v>
      </c>
      <c r="C53" s="53">
        <v>5331.04</v>
      </c>
      <c r="D53" s="49"/>
    </row>
    <row r="54" spans="1:4" s="16" customFormat="1" ht="24" customHeight="1" thickBot="1">
      <c r="A54" s="14"/>
      <c r="B54" s="52"/>
      <c r="C54" s="55">
        <f>SUM(C53)</f>
        <v>5331.04</v>
      </c>
      <c r="D54" s="49"/>
    </row>
    <row r="55" spans="1:4" s="16" customFormat="1" ht="24.75" customHeight="1">
      <c r="A55" s="14">
        <v>16</v>
      </c>
      <c r="B55" s="15" t="s">
        <v>28</v>
      </c>
      <c r="C55" s="43">
        <v>0</v>
      </c>
    </row>
    <row r="56" spans="1:4" s="19" customFormat="1">
      <c r="A56" s="14">
        <v>17</v>
      </c>
      <c r="B56" s="17" t="s">
        <v>35</v>
      </c>
      <c r="C56" s="31">
        <v>0</v>
      </c>
    </row>
    <row r="57" spans="1:4" s="19" customFormat="1">
      <c r="A57" s="14">
        <v>18</v>
      </c>
      <c r="B57" s="17" t="s">
        <v>38</v>
      </c>
      <c r="C57" s="31">
        <f>SUM(C61+C63)</f>
        <v>429064.33000000007</v>
      </c>
    </row>
    <row r="58" spans="1:4" s="19" customFormat="1">
      <c r="A58" s="14"/>
      <c r="B58" s="50" t="s">
        <v>55</v>
      </c>
      <c r="C58" s="51">
        <v>248820</v>
      </c>
    </row>
    <row r="59" spans="1:4" s="19" customFormat="1">
      <c r="A59" s="14"/>
      <c r="B59" s="50" t="s">
        <v>55</v>
      </c>
      <c r="C59" s="51">
        <v>34758.9</v>
      </c>
    </row>
    <row r="60" spans="1:4" s="19" customFormat="1" ht="18.75" thickBot="1">
      <c r="A60" s="14"/>
      <c r="B60" s="50" t="s">
        <v>55</v>
      </c>
      <c r="C60" s="53">
        <v>20855.34</v>
      </c>
    </row>
    <row r="61" spans="1:4" s="19" customFormat="1" ht="18.75" thickBot="1">
      <c r="A61" s="14"/>
      <c r="B61" s="52"/>
      <c r="C61" s="55">
        <f>SUM(C58:C60)</f>
        <v>304434.24000000005</v>
      </c>
    </row>
    <row r="62" spans="1:4" s="19" customFormat="1" ht="18.75" thickBot="1">
      <c r="A62" s="14"/>
      <c r="B62" s="50" t="s">
        <v>54</v>
      </c>
      <c r="C62" s="56">
        <v>124630.09</v>
      </c>
    </row>
    <row r="63" spans="1:4" s="19" customFormat="1" ht="18.75" thickBot="1">
      <c r="A63" s="14"/>
      <c r="B63" s="59"/>
      <c r="C63" s="55">
        <f>SUM(C62)</f>
        <v>124630.09</v>
      </c>
    </row>
    <row r="64" spans="1:4" s="19" customFormat="1">
      <c r="A64" s="14">
        <v>19</v>
      </c>
      <c r="B64" s="17" t="s">
        <v>22</v>
      </c>
      <c r="C64" s="60">
        <f>SUM(C66)</f>
        <v>1648680</v>
      </c>
    </row>
    <row r="65" spans="1:3" s="19" customFormat="1" ht="18.75" thickBot="1">
      <c r="A65" s="14"/>
      <c r="B65" s="50" t="s">
        <v>54</v>
      </c>
      <c r="C65" s="53">
        <v>1648680</v>
      </c>
    </row>
    <row r="66" spans="1:3" s="19" customFormat="1" ht="21.75" customHeight="1" thickBot="1">
      <c r="A66" s="14"/>
      <c r="B66" s="52"/>
      <c r="C66" s="55">
        <f>SUM(C65)</f>
        <v>1648680</v>
      </c>
    </row>
    <row r="67" spans="1:3" s="19" customFormat="1">
      <c r="A67" s="14">
        <v>20</v>
      </c>
      <c r="B67" s="15" t="s">
        <v>30</v>
      </c>
      <c r="C67" s="29">
        <v>0</v>
      </c>
    </row>
    <row r="68" spans="1:3" s="19" customFormat="1">
      <c r="A68" s="14">
        <v>21</v>
      </c>
      <c r="B68" s="62" t="s">
        <v>23</v>
      </c>
      <c r="C68" s="63">
        <f>SUM(C70)</f>
        <v>71390</v>
      </c>
    </row>
    <row r="69" spans="1:3" s="19" customFormat="1" ht="18.75" thickBot="1">
      <c r="A69" s="61"/>
      <c r="B69" s="50" t="s">
        <v>57</v>
      </c>
      <c r="C69" s="53">
        <v>71390</v>
      </c>
    </row>
    <row r="70" spans="1:3" s="19" customFormat="1" ht="18.75" thickBot="1">
      <c r="A70" s="61"/>
      <c r="B70" s="52"/>
      <c r="C70" s="55">
        <f>SUM(C69)</f>
        <v>71390</v>
      </c>
    </row>
    <row r="71" spans="1:3" s="19" customFormat="1">
      <c r="A71" s="32">
        <v>22</v>
      </c>
      <c r="B71" s="18" t="s">
        <v>34</v>
      </c>
      <c r="C71" s="27">
        <v>0</v>
      </c>
    </row>
    <row r="72" spans="1:3" s="19" customFormat="1" ht="16.5" customHeight="1">
      <c r="A72" s="14">
        <v>23</v>
      </c>
      <c r="B72" s="15" t="s">
        <v>31</v>
      </c>
      <c r="C72" s="36">
        <v>0</v>
      </c>
    </row>
    <row r="73" spans="1:3" s="19" customFormat="1">
      <c r="A73" s="14">
        <v>24</v>
      </c>
      <c r="B73" s="15" t="s">
        <v>18</v>
      </c>
      <c r="C73" s="37">
        <v>0</v>
      </c>
    </row>
    <row r="74" spans="1:3" s="19" customFormat="1" ht="16.5" customHeight="1">
      <c r="A74" s="14">
        <v>25</v>
      </c>
      <c r="B74" s="8" t="s">
        <v>25</v>
      </c>
      <c r="C74" s="48">
        <f>SUM(C76+C79+C82+C85+C87+C89+C92+C94+C96+C99+C101+C103)</f>
        <v>1478899.72</v>
      </c>
    </row>
    <row r="75" spans="1:3" s="19" customFormat="1" ht="16.5" customHeight="1" thickBot="1">
      <c r="A75" s="14"/>
      <c r="B75" s="59" t="s">
        <v>60</v>
      </c>
      <c r="C75" s="53">
        <v>138380</v>
      </c>
    </row>
    <row r="76" spans="1:3" s="19" customFormat="1" ht="16.5" customHeight="1" thickBot="1">
      <c r="A76" s="14"/>
      <c r="B76" s="52"/>
      <c r="C76" s="55">
        <f>SUM(C75)</f>
        <v>138380</v>
      </c>
    </row>
    <row r="77" spans="1:3" s="19" customFormat="1" ht="16.5" customHeight="1">
      <c r="A77" s="14"/>
      <c r="B77" s="52" t="s">
        <v>46</v>
      </c>
      <c r="C77" s="54">
        <v>36555.120000000003</v>
      </c>
    </row>
    <row r="78" spans="1:3" s="19" customFormat="1" ht="16.5" customHeight="1" thickBot="1">
      <c r="A78" s="14"/>
      <c r="B78" s="52" t="s">
        <v>46</v>
      </c>
      <c r="C78" s="53">
        <v>10063.200000000001</v>
      </c>
    </row>
    <row r="79" spans="1:3" s="19" customFormat="1" ht="16.5" customHeight="1" thickBot="1">
      <c r="A79" s="14"/>
      <c r="B79" s="52"/>
      <c r="C79" s="55">
        <f>SUM(C77:C78)</f>
        <v>46618.320000000007</v>
      </c>
    </row>
    <row r="80" spans="1:3" s="19" customFormat="1" ht="16.5" customHeight="1">
      <c r="A80" s="14"/>
      <c r="B80" s="52" t="s">
        <v>48</v>
      </c>
      <c r="C80" s="54">
        <v>271168.8</v>
      </c>
    </row>
    <row r="81" spans="1:3" s="19" customFormat="1" ht="16.5" customHeight="1" thickBot="1">
      <c r="A81" s="14"/>
      <c r="B81" s="52" t="s">
        <v>48</v>
      </c>
      <c r="C81" s="53">
        <v>27223.200000000001</v>
      </c>
    </row>
    <row r="82" spans="1:3" s="19" customFormat="1" ht="16.5" customHeight="1" thickBot="1">
      <c r="A82" s="14"/>
      <c r="B82" s="52"/>
      <c r="C82" s="55">
        <f>SUM(C80:C81)</f>
        <v>298392</v>
      </c>
    </row>
    <row r="83" spans="1:3" s="19" customFormat="1" ht="16.5" customHeight="1">
      <c r="A83" s="14"/>
      <c r="B83" s="52" t="s">
        <v>61</v>
      </c>
      <c r="C83" s="54">
        <v>94868.4</v>
      </c>
    </row>
    <row r="84" spans="1:3" s="19" customFormat="1" ht="16.5" customHeight="1" thickBot="1">
      <c r="A84" s="14"/>
      <c r="B84" s="52" t="s">
        <v>61</v>
      </c>
      <c r="C84" s="53">
        <v>231000</v>
      </c>
    </row>
    <row r="85" spans="1:3" s="19" customFormat="1" ht="16.5" customHeight="1" thickBot="1">
      <c r="A85" s="14"/>
      <c r="B85" s="52"/>
      <c r="C85" s="55">
        <f>SUM(C83:C84)</f>
        <v>325868.40000000002</v>
      </c>
    </row>
    <row r="86" spans="1:3" s="19" customFormat="1" ht="16.5" customHeight="1" thickBot="1">
      <c r="A86" s="14"/>
      <c r="B86" s="52" t="s">
        <v>62</v>
      </c>
      <c r="C86" s="56">
        <v>6000</v>
      </c>
    </row>
    <row r="87" spans="1:3" s="19" customFormat="1" ht="16.5" customHeight="1" thickBot="1">
      <c r="A87" s="14"/>
      <c r="B87" s="52"/>
      <c r="C87" s="55">
        <f>SUM(C86)</f>
        <v>6000</v>
      </c>
    </row>
    <row r="88" spans="1:3" s="19" customFormat="1" ht="16.5" customHeight="1" thickBot="1">
      <c r="A88" s="14"/>
      <c r="B88" s="52" t="s">
        <v>63</v>
      </c>
      <c r="C88" s="56">
        <v>8604</v>
      </c>
    </row>
    <row r="89" spans="1:3" s="19" customFormat="1" ht="16.5" customHeight="1" thickBot="1">
      <c r="A89" s="14"/>
      <c r="B89" s="52"/>
      <c r="C89" s="55">
        <f>SUM(C88)</f>
        <v>8604</v>
      </c>
    </row>
    <row r="90" spans="1:3" s="19" customFormat="1" ht="16.5" customHeight="1">
      <c r="A90" s="14"/>
      <c r="B90" s="52" t="s">
        <v>64</v>
      </c>
      <c r="C90" s="54">
        <v>12045</v>
      </c>
    </row>
    <row r="91" spans="1:3" s="19" customFormat="1" ht="16.5" customHeight="1" thickBot="1">
      <c r="A91" s="14"/>
      <c r="B91" s="52" t="s">
        <v>64</v>
      </c>
      <c r="C91" s="53">
        <v>18920</v>
      </c>
    </row>
    <row r="92" spans="1:3" s="19" customFormat="1" ht="16.5" customHeight="1" thickBot="1">
      <c r="A92" s="14"/>
      <c r="B92" s="52"/>
      <c r="C92" s="55">
        <f>SUM(C90:C91)</f>
        <v>30965</v>
      </c>
    </row>
    <row r="93" spans="1:3" s="19" customFormat="1" ht="16.5" customHeight="1" thickBot="1">
      <c r="A93" s="14"/>
      <c r="B93" s="52" t="s">
        <v>65</v>
      </c>
      <c r="C93" s="56">
        <v>81000</v>
      </c>
    </row>
    <row r="94" spans="1:3" s="19" customFormat="1" ht="16.5" customHeight="1" thickBot="1">
      <c r="A94" s="14"/>
      <c r="B94" s="52"/>
      <c r="C94" s="55">
        <f>SUM(C93)</f>
        <v>81000</v>
      </c>
    </row>
    <row r="95" spans="1:3" s="19" customFormat="1" ht="16.5" customHeight="1" thickBot="1">
      <c r="A95" s="14"/>
      <c r="B95" s="52" t="s">
        <v>54</v>
      </c>
      <c r="C95" s="56">
        <v>31374</v>
      </c>
    </row>
    <row r="96" spans="1:3" s="19" customFormat="1" ht="16.5" customHeight="1" thickBot="1">
      <c r="A96" s="14"/>
      <c r="B96" s="52"/>
      <c r="C96" s="55">
        <f>SUM(C95)</f>
        <v>31374</v>
      </c>
    </row>
    <row r="97" spans="1:3" s="19" customFormat="1" ht="16.5" customHeight="1">
      <c r="A97" s="14"/>
      <c r="B97" s="52" t="s">
        <v>66</v>
      </c>
      <c r="C97" s="54">
        <v>66528</v>
      </c>
    </row>
    <row r="98" spans="1:3" s="19" customFormat="1" ht="16.5" customHeight="1" thickBot="1">
      <c r="A98" s="14"/>
      <c r="B98" s="52" t="s">
        <v>66</v>
      </c>
      <c r="C98" s="53">
        <v>133650</v>
      </c>
    </row>
    <row r="99" spans="1:3" s="19" customFormat="1" ht="16.5" customHeight="1" thickBot="1">
      <c r="A99" s="14"/>
      <c r="B99" s="52"/>
      <c r="C99" s="55">
        <f>SUM(C97:C98)</f>
        <v>200178</v>
      </c>
    </row>
    <row r="100" spans="1:3" s="19" customFormat="1" ht="16.5" customHeight="1" thickBot="1">
      <c r="A100" s="14"/>
      <c r="B100" s="52" t="s">
        <v>67</v>
      </c>
      <c r="C100" s="56">
        <v>285600</v>
      </c>
    </row>
    <row r="101" spans="1:3" s="19" customFormat="1" ht="16.5" customHeight="1" thickBot="1">
      <c r="A101" s="14"/>
      <c r="B101" s="52"/>
      <c r="C101" s="55">
        <f>SUM(C100)</f>
        <v>285600</v>
      </c>
    </row>
    <row r="102" spans="1:3" s="19" customFormat="1" ht="16.5" customHeight="1" thickBot="1">
      <c r="A102" s="14"/>
      <c r="B102" s="52" t="s">
        <v>68</v>
      </c>
      <c r="C102" s="56">
        <v>25920</v>
      </c>
    </row>
    <row r="103" spans="1:3" s="19" customFormat="1" ht="16.5" customHeight="1" thickBot="1">
      <c r="A103" s="14"/>
      <c r="B103" s="52"/>
      <c r="C103" s="55">
        <f>SUM(C102)</f>
        <v>25920</v>
      </c>
    </row>
    <row r="104" spans="1:3" s="19" customFormat="1" ht="16.5" customHeight="1">
      <c r="A104" s="14">
        <v>26</v>
      </c>
      <c r="B104" s="15" t="s">
        <v>24</v>
      </c>
      <c r="C104" s="29">
        <v>0</v>
      </c>
    </row>
    <row r="105" spans="1:3" s="20" customFormat="1">
      <c r="A105" s="14">
        <v>27</v>
      </c>
      <c r="B105" s="15" t="s">
        <v>26</v>
      </c>
      <c r="C105" s="37">
        <v>0</v>
      </c>
    </row>
    <row r="106" spans="1:3" s="19" customFormat="1">
      <c r="A106" s="14">
        <v>28</v>
      </c>
      <c r="B106" s="15" t="s">
        <v>40</v>
      </c>
      <c r="C106" s="27">
        <v>0</v>
      </c>
    </row>
    <row r="107" spans="1:3" s="19" customFormat="1">
      <c r="A107" s="14">
        <v>29</v>
      </c>
      <c r="B107" s="15" t="s">
        <v>32</v>
      </c>
      <c r="C107" s="31">
        <v>0</v>
      </c>
    </row>
    <row r="108" spans="1:3" s="19" customFormat="1">
      <c r="A108" s="14">
        <v>30</v>
      </c>
      <c r="B108" s="15" t="s">
        <v>43</v>
      </c>
      <c r="C108" s="38">
        <v>0</v>
      </c>
    </row>
    <row r="109" spans="1:3" s="19" customFormat="1">
      <c r="A109" s="30">
        <v>31</v>
      </c>
      <c r="B109" s="15" t="s">
        <v>37</v>
      </c>
      <c r="C109" s="29">
        <f>SUM(C112)</f>
        <v>177023</v>
      </c>
    </row>
    <row r="110" spans="1:3" s="19" customFormat="1">
      <c r="A110" s="30"/>
      <c r="B110" s="50" t="s">
        <v>56</v>
      </c>
      <c r="C110" s="51">
        <v>5852</v>
      </c>
    </row>
    <row r="111" spans="1:3" s="19" customFormat="1" ht="18.75" thickBot="1">
      <c r="A111" s="30"/>
      <c r="B111" s="50" t="s">
        <v>56</v>
      </c>
      <c r="C111" s="53">
        <v>171171</v>
      </c>
    </row>
    <row r="112" spans="1:3" s="19" customFormat="1" ht="18.75" thickBot="1">
      <c r="A112" s="30"/>
      <c r="B112" s="52"/>
      <c r="C112" s="55">
        <f>SUM(C110:C111)</f>
        <v>177023</v>
      </c>
    </row>
    <row r="113" spans="1:3" s="39" customFormat="1">
      <c r="A113" s="41">
        <v>32</v>
      </c>
      <c r="B113" s="15" t="s">
        <v>44</v>
      </c>
      <c r="C113" s="46">
        <f>SUM(C115+C120)</f>
        <v>2028560.2199999997</v>
      </c>
    </row>
    <row r="114" spans="1:3" s="40" customFormat="1" ht="18.75" thickBot="1">
      <c r="A114" s="41"/>
      <c r="B114" s="50" t="s">
        <v>58</v>
      </c>
      <c r="C114" s="53">
        <v>901131.6</v>
      </c>
    </row>
    <row r="115" spans="1:3" s="40" customFormat="1" ht="18.75" thickBot="1">
      <c r="A115" s="41"/>
      <c r="B115" s="52"/>
      <c r="C115" s="55">
        <f>SUM(C114)</f>
        <v>901131.6</v>
      </c>
    </row>
    <row r="116" spans="1:3" s="40" customFormat="1">
      <c r="A116" s="41"/>
      <c r="B116" s="50" t="s">
        <v>59</v>
      </c>
      <c r="C116" s="54">
        <v>416352.35</v>
      </c>
    </row>
    <row r="117" spans="1:3" s="40" customFormat="1">
      <c r="A117" s="41"/>
      <c r="B117" s="50" t="s">
        <v>59</v>
      </c>
      <c r="C117" s="51">
        <v>638146.51</v>
      </c>
    </row>
    <row r="118" spans="1:3" s="40" customFormat="1">
      <c r="A118" s="41"/>
      <c r="B118" s="50" t="s">
        <v>59</v>
      </c>
      <c r="C118" s="51">
        <v>64994.76</v>
      </c>
    </row>
    <row r="119" spans="1:3" s="40" customFormat="1" ht="18.75" thickBot="1">
      <c r="A119" s="41"/>
      <c r="B119" s="50" t="s">
        <v>59</v>
      </c>
      <c r="C119" s="53">
        <v>7935</v>
      </c>
    </row>
    <row r="120" spans="1:3" s="40" customFormat="1" ht="18.75" thickBot="1">
      <c r="A120" s="41"/>
      <c r="B120" s="52"/>
      <c r="C120" s="55">
        <f>SUM(C116:C119)</f>
        <v>1127428.6199999999</v>
      </c>
    </row>
    <row r="121" spans="1:3" s="40" customFormat="1">
      <c r="A121" s="41">
        <v>33</v>
      </c>
      <c r="B121" s="15" t="s">
        <v>41</v>
      </c>
      <c r="C121" s="38">
        <v>0</v>
      </c>
    </row>
    <row r="122" spans="1:3" s="19" customFormat="1">
      <c r="A122" s="14">
        <v>34</v>
      </c>
      <c r="B122" s="15" t="s">
        <v>39</v>
      </c>
      <c r="C122" s="47">
        <v>0</v>
      </c>
    </row>
    <row r="123" spans="1:3" s="19" customFormat="1">
      <c r="A123" s="14">
        <v>35</v>
      </c>
      <c r="B123" s="15" t="s">
        <v>27</v>
      </c>
      <c r="C123" s="47">
        <v>0</v>
      </c>
    </row>
    <row r="124" spans="1:3" s="19" customFormat="1" ht="21.75" customHeight="1">
      <c r="A124" s="14">
        <v>36</v>
      </c>
      <c r="B124" s="15" t="s">
        <v>29</v>
      </c>
      <c r="C124" s="27">
        <v>0</v>
      </c>
    </row>
    <row r="125" spans="1:3" s="19" customFormat="1">
      <c r="A125" s="14">
        <v>37</v>
      </c>
      <c r="B125" s="15" t="s">
        <v>33</v>
      </c>
      <c r="C125" s="44">
        <v>0</v>
      </c>
    </row>
    <row r="126" spans="1:3" s="19" customFormat="1">
      <c r="A126" s="14">
        <v>38</v>
      </c>
      <c r="B126" s="15" t="s">
        <v>15</v>
      </c>
      <c r="C126" s="29">
        <v>0</v>
      </c>
    </row>
    <row r="127" spans="1:3" s="19" customFormat="1">
      <c r="A127" s="14">
        <v>39</v>
      </c>
      <c r="B127" s="8" t="s">
        <v>42</v>
      </c>
      <c r="C127" s="43">
        <v>0</v>
      </c>
    </row>
    <row r="128" spans="1:3" s="19" customFormat="1">
      <c r="A128" s="14">
        <v>40</v>
      </c>
      <c r="B128" s="8" t="s">
        <v>11</v>
      </c>
      <c r="C128" s="29">
        <f>SUM(C113+C109+C74+C68+C64+C57+C52+C21)</f>
        <v>9261757.7799999993</v>
      </c>
    </row>
    <row r="129" spans="3:3">
      <c r="C129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2025-09-12T05:46:52Z</dcterms:modified>
</cp:coreProperties>
</file>