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Sheet1!$A$1:$C$141</definedName>
  </definedNames>
  <calcPr calcId="144525"/>
</workbook>
</file>

<file path=xl/calcChain.xml><?xml version="1.0" encoding="utf-8"?>
<calcChain xmlns="http://schemas.openxmlformats.org/spreadsheetml/2006/main">
  <c r="C133" i="1" l="1"/>
  <c r="C129" i="1"/>
  <c r="C126" i="1" s="1"/>
  <c r="C118" i="1"/>
  <c r="C114" i="1"/>
  <c r="C112" i="1"/>
  <c r="C110" i="1"/>
  <c r="C105" i="1"/>
  <c r="C102" i="1"/>
  <c r="C99" i="1" s="1"/>
  <c r="C98" i="1"/>
  <c r="C95" i="1"/>
  <c r="C93" i="1"/>
  <c r="C88" i="1"/>
  <c r="C84" i="1"/>
  <c r="C82" i="1"/>
  <c r="C40" i="1"/>
  <c r="C74" i="1"/>
  <c r="C72" i="1"/>
  <c r="C60" i="1"/>
  <c r="C57" i="1"/>
  <c r="C54" i="1"/>
  <c r="C52" i="1"/>
  <c r="C50" i="1"/>
  <c r="C47" i="1"/>
  <c r="C45" i="1"/>
  <c r="C33" i="1"/>
  <c r="C91" i="1" l="1"/>
  <c r="C78" i="1"/>
  <c r="C21" i="1"/>
  <c r="C13" i="1" l="1"/>
  <c r="D8" i="2" l="1"/>
  <c r="B5" i="2"/>
  <c r="A6" i="2"/>
</calcChain>
</file>

<file path=xl/sharedStrings.xml><?xml version="1.0" encoding="utf-8"?>
<sst xmlns="http://schemas.openxmlformats.org/spreadsheetml/2006/main" count="117" uniqueCount="65">
  <si>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</si>
  <si>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</si>
  <si>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</si>
  <si>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</si>
  <si>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</si>
  <si>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</si>
  <si>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</si>
  <si>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</si>
  <si>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</si>
  <si>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</si>
  <si>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</si>
  <si>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</si>
  <si>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</si>
  <si>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</si>
  <si>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</si>
  <si>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</si>
  <si>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</si>
  <si>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</si>
  <si>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</si>
  <si>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</si>
  <si>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</si>
  <si>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</si>
  <si>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</si>
  <si>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</si>
  <si>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</si>
  <si>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</si>
  <si>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</si>
  <si>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</si>
  <si>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</si>
  <si>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</si>
  <si>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</si>
  <si>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</si>
  <si>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</si>
  <si>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</si>
  <si>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</si>
  <si>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</si>
  <si>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</si>
  <si>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</si>
  <si>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</si>
  <si>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</si>
  <si>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</si>
  <si>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</si>
  <si>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</si>
  <si>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26.05.2026.g.</t>
  </si>
  <si>
    <t>INOPHARM</t>
  </si>
  <si>
    <t>MEDIKUNION DOO</t>
  </si>
  <si>
    <t>Farmalogist d.o.o.</t>
  </si>
  <si>
    <t>Sopharma Trading</t>
  </si>
  <si>
    <t>VEGA PHARMACEUTICAL LOGISTICS DOO</t>
  </si>
  <si>
    <t>Amicus SRB d.o.o.</t>
  </si>
  <si>
    <t>B. Braun Adria RSRB d.o.o.</t>
  </si>
  <si>
    <t>Magna Pharmacia</t>
  </si>
  <si>
    <t>BEOHEM-3 d.o.o.</t>
  </si>
  <si>
    <t>PHOENIX PHARMA DOO BEOGRAD</t>
  </si>
  <si>
    <t>BEOMEDICA DOO</t>
  </si>
  <si>
    <t>Narcissus d.o.o.</t>
  </si>
  <si>
    <t>MAYMEDICA DOO BEOGRAD</t>
  </si>
  <si>
    <t>HUMANIS DOO BEOGRAD</t>
  </si>
  <si>
    <t>Vicor DOO</t>
  </si>
  <si>
    <t>FLORA KOMERC DOO</t>
  </si>
  <si>
    <t>SUPERLAB DOO</t>
  </si>
  <si>
    <t>NEOMEDICA DOO NOVI SAD</t>
  </si>
  <si>
    <t>INEL MEDIK VP DOO BEOGRAD-VRČIN</t>
  </si>
  <si>
    <t>TEAMEDICAL doo</t>
  </si>
  <si>
    <t>ПРОМЕНЕ НА РАЧУНУ "ОБ СТЕФАН ВИСОКИ"SMED.PALANKA  840-0000000211661-10 ИЗВОД БР.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</si>
</sst>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Border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3" fillId="0" borderId="1" xfId="0" applyNumberFormat="1" applyFont="1" applyBorder="1" applyAlignment="1"/>
    <xf numFmtId="4" fontId="3" fillId="2" borderId="2" xfId="0" applyNumberFormat="1" applyFont="1" applyFill="1" applyBorder="1"/>
    <xf numFmtId="4" fontId="10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9" fillId="0" borderId="1" xfId="0" applyFont="1" applyBorder="1" applyAlignment="1">
      <alignment vertical="top"/>
    </xf>
    <xf numFmtId="4" fontId="9" fillId="0" borderId="1" xfId="0" applyNumberFormat="1" applyFont="1" applyBorder="1" applyAlignment="1">
      <alignment horizontal="right" vertical="top"/>
    </xf>
    <xf numFmtId="4" fontId="10" fillId="0" borderId="17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abSelected="1" view="pageBreakPreview" topLeftCell="A104" zoomScaleSheetLayoutView="100" workbookViewId="0">
      <selection activeCell="C143" sqref="C143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60" t="s">
        <v>64</v>
      </c>
      <c r="B1" s="61"/>
      <c r="C1" s="62"/>
    </row>
    <row r="2" spans="1:3" s="1" customFormat="1" ht="39" customHeight="1" x14ac:dyDescent="0.2">
      <c r="A2" s="63"/>
      <c r="B2" s="64"/>
      <c r="C2" s="65"/>
    </row>
    <row r="3" spans="1:3" s="2" customFormat="1" ht="23.25" customHeight="1" x14ac:dyDescent="0.25">
      <c r="A3" s="66"/>
      <c r="B3" s="67"/>
      <c r="C3" s="68"/>
    </row>
    <row r="4" spans="1:3" s="2" customFormat="1" ht="24.75" customHeight="1" x14ac:dyDescent="0.25">
      <c r="B4" s="5"/>
      <c r="C4" s="21" t="s">
        <v>43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12111361.880000001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12111361.880000001</v>
      </c>
    </row>
    <row r="13" spans="1:3" s="2" customFormat="1" hidden="1" x14ac:dyDescent="0.25">
      <c r="B13" s="12"/>
      <c r="C13" s="25">
        <f>SUM(C7:C8)</f>
        <v>12111361.880000001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9" t="s">
        <v>10</v>
      </c>
      <c r="C16" s="70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f>SUM(C33+C40+C45+C47+C50+C52+C54+C57+C60+C72+C74)</f>
        <v>7750387.790000001</v>
      </c>
    </row>
    <row r="22" spans="1:3" s="16" customFormat="1" ht="24" customHeight="1" x14ac:dyDescent="0.25">
      <c r="A22" s="32"/>
      <c r="B22" s="57" t="s">
        <v>46</v>
      </c>
      <c r="C22" s="58">
        <v>173608.6</v>
      </c>
    </row>
    <row r="23" spans="1:3" s="16" customFormat="1" ht="24" customHeight="1" x14ac:dyDescent="0.25">
      <c r="A23" s="32"/>
      <c r="B23" s="57" t="s">
        <v>46</v>
      </c>
      <c r="C23" s="58">
        <v>985.38</v>
      </c>
    </row>
    <row r="24" spans="1:3" s="16" customFormat="1" ht="24" customHeight="1" x14ac:dyDescent="0.25">
      <c r="A24" s="32"/>
      <c r="B24" s="57" t="s">
        <v>46</v>
      </c>
      <c r="C24" s="58">
        <v>13101</v>
      </c>
    </row>
    <row r="25" spans="1:3" s="16" customFormat="1" ht="24" customHeight="1" x14ac:dyDescent="0.25">
      <c r="A25" s="32"/>
      <c r="B25" s="57" t="s">
        <v>46</v>
      </c>
      <c r="C25" s="58">
        <v>49676.22</v>
      </c>
    </row>
    <row r="26" spans="1:3" s="16" customFormat="1" ht="24" customHeight="1" x14ac:dyDescent="0.25">
      <c r="A26" s="32"/>
      <c r="B26" s="57" t="s">
        <v>46</v>
      </c>
      <c r="C26" s="58">
        <v>70375.8</v>
      </c>
    </row>
    <row r="27" spans="1:3" s="16" customFormat="1" ht="24" customHeight="1" x14ac:dyDescent="0.25">
      <c r="A27" s="32"/>
      <c r="B27" s="57" t="s">
        <v>46</v>
      </c>
      <c r="C27" s="58">
        <v>185008.78</v>
      </c>
    </row>
    <row r="28" spans="1:3" s="16" customFormat="1" ht="24" customHeight="1" x14ac:dyDescent="0.25">
      <c r="A28" s="32"/>
      <c r="B28" s="57" t="s">
        <v>46</v>
      </c>
      <c r="C28" s="58">
        <v>197088.1</v>
      </c>
    </row>
    <row r="29" spans="1:3" s="16" customFormat="1" ht="24" customHeight="1" x14ac:dyDescent="0.25">
      <c r="A29" s="32"/>
      <c r="B29" s="57" t="s">
        <v>46</v>
      </c>
      <c r="C29" s="58">
        <v>17226</v>
      </c>
    </row>
    <row r="30" spans="1:3" s="16" customFormat="1" ht="24" customHeight="1" x14ac:dyDescent="0.25">
      <c r="A30" s="32"/>
      <c r="B30" s="57" t="s">
        <v>46</v>
      </c>
      <c r="C30" s="58">
        <v>20896.150000000001</v>
      </c>
    </row>
    <row r="31" spans="1:3" s="16" customFormat="1" ht="24" customHeight="1" x14ac:dyDescent="0.25">
      <c r="A31" s="32"/>
      <c r="B31" s="57" t="s">
        <v>46</v>
      </c>
      <c r="C31" s="58">
        <v>2939.64</v>
      </c>
    </row>
    <row r="32" spans="1:3" s="16" customFormat="1" ht="24" customHeight="1" x14ac:dyDescent="0.25">
      <c r="A32" s="32"/>
      <c r="B32" s="57" t="s">
        <v>46</v>
      </c>
      <c r="C32" s="58">
        <v>37212.25</v>
      </c>
    </row>
    <row r="33" spans="1:3" s="16" customFormat="1" ht="24" customHeight="1" x14ac:dyDescent="0.25">
      <c r="A33" s="32"/>
      <c r="B33" s="46"/>
      <c r="C33" s="59">
        <f>SUM(C22:C32)</f>
        <v>768117.92</v>
      </c>
    </row>
    <row r="34" spans="1:3" s="16" customFormat="1" ht="24" customHeight="1" x14ac:dyDescent="0.25">
      <c r="A34" s="32"/>
      <c r="B34" s="55" t="s">
        <v>47</v>
      </c>
      <c r="C34" s="56">
        <v>48945.93</v>
      </c>
    </row>
    <row r="35" spans="1:3" s="16" customFormat="1" ht="24" customHeight="1" x14ac:dyDescent="0.25">
      <c r="A35" s="32"/>
      <c r="B35" s="55" t="s">
        <v>47</v>
      </c>
      <c r="C35" s="56">
        <v>38933.4</v>
      </c>
    </row>
    <row r="36" spans="1:3" s="16" customFormat="1" ht="24" customHeight="1" x14ac:dyDescent="0.25">
      <c r="A36" s="32"/>
      <c r="B36" s="55" t="s">
        <v>47</v>
      </c>
      <c r="C36" s="56">
        <v>8273.76</v>
      </c>
    </row>
    <row r="37" spans="1:3" s="16" customFormat="1" ht="24" customHeight="1" x14ac:dyDescent="0.25">
      <c r="A37" s="32"/>
      <c r="B37" s="55" t="s">
        <v>47</v>
      </c>
      <c r="C37" s="56">
        <v>43540.2</v>
      </c>
    </row>
    <row r="38" spans="1:3" s="16" customFormat="1" ht="24" customHeight="1" x14ac:dyDescent="0.25">
      <c r="A38" s="32"/>
      <c r="B38" s="55" t="s">
        <v>47</v>
      </c>
      <c r="C38" s="56">
        <v>2204.0700000000002</v>
      </c>
    </row>
    <row r="39" spans="1:3" s="16" customFormat="1" ht="24" customHeight="1" x14ac:dyDescent="0.25">
      <c r="A39" s="32"/>
      <c r="B39" s="55" t="s">
        <v>47</v>
      </c>
      <c r="C39" s="56">
        <v>12177</v>
      </c>
    </row>
    <row r="40" spans="1:3" s="16" customFormat="1" ht="24" customHeight="1" x14ac:dyDescent="0.25">
      <c r="A40" s="32"/>
      <c r="B40" s="55"/>
      <c r="C40" s="54">
        <f>SUM(C34:C39)</f>
        <v>154074.35999999999</v>
      </c>
    </row>
    <row r="41" spans="1:3" s="16" customFormat="1" ht="24" customHeight="1" x14ac:dyDescent="0.25">
      <c r="A41" s="32"/>
      <c r="B41" s="55" t="s">
        <v>48</v>
      </c>
      <c r="C41" s="56">
        <v>1840757.6</v>
      </c>
    </row>
    <row r="42" spans="1:3" s="16" customFormat="1" ht="24" customHeight="1" x14ac:dyDescent="0.25">
      <c r="A42" s="32"/>
      <c r="B42" s="55" t="s">
        <v>48</v>
      </c>
      <c r="C42" s="56">
        <v>176565.4</v>
      </c>
    </row>
    <row r="43" spans="1:3" s="16" customFormat="1" ht="24" customHeight="1" x14ac:dyDescent="0.25">
      <c r="A43" s="32"/>
      <c r="B43" s="55" t="s">
        <v>48</v>
      </c>
      <c r="C43" s="56">
        <v>40469</v>
      </c>
    </row>
    <row r="44" spans="1:3" s="16" customFormat="1" ht="24" customHeight="1" x14ac:dyDescent="0.25">
      <c r="A44" s="32"/>
      <c r="B44" s="55" t="s">
        <v>48</v>
      </c>
      <c r="C44" s="56">
        <v>72798</v>
      </c>
    </row>
    <row r="45" spans="1:3" s="16" customFormat="1" ht="24" customHeight="1" x14ac:dyDescent="0.25">
      <c r="A45" s="32"/>
      <c r="B45" s="55"/>
      <c r="C45" s="54">
        <f>SUM(C41:C44)</f>
        <v>2130590</v>
      </c>
    </row>
    <row r="46" spans="1:3" s="16" customFormat="1" ht="24" customHeight="1" x14ac:dyDescent="0.25">
      <c r="A46" s="32"/>
      <c r="B46" s="55" t="s">
        <v>44</v>
      </c>
      <c r="C46" s="58">
        <v>48950</v>
      </c>
    </row>
    <row r="47" spans="1:3" s="16" customFormat="1" ht="24" customHeight="1" x14ac:dyDescent="0.25">
      <c r="A47" s="32"/>
      <c r="B47" s="55"/>
      <c r="C47" s="54">
        <f>SUM(C46)</f>
        <v>48950</v>
      </c>
    </row>
    <row r="48" spans="1:3" s="16" customFormat="1" ht="24" customHeight="1" x14ac:dyDescent="0.25">
      <c r="A48" s="32"/>
      <c r="B48" s="55" t="s">
        <v>49</v>
      </c>
      <c r="C48" s="56">
        <v>302993.24</v>
      </c>
    </row>
    <row r="49" spans="1:3" s="16" customFormat="1" ht="24" customHeight="1" x14ac:dyDescent="0.25">
      <c r="A49" s="32"/>
      <c r="B49" s="55" t="s">
        <v>49</v>
      </c>
      <c r="C49" s="56">
        <v>138798</v>
      </c>
    </row>
    <row r="50" spans="1:3" s="16" customFormat="1" ht="24" customHeight="1" x14ac:dyDescent="0.25">
      <c r="A50" s="32"/>
      <c r="B50" s="55"/>
      <c r="C50" s="54">
        <f>SUM(C48:C49)</f>
        <v>441791.24</v>
      </c>
    </row>
    <row r="51" spans="1:3" s="16" customFormat="1" ht="24" customHeight="1" x14ac:dyDescent="0.25">
      <c r="A51" s="32"/>
      <c r="B51" s="55" t="s">
        <v>50</v>
      </c>
      <c r="C51" s="56">
        <v>26136</v>
      </c>
    </row>
    <row r="52" spans="1:3" s="16" customFormat="1" ht="24" customHeight="1" x14ac:dyDescent="0.25">
      <c r="A52" s="32"/>
      <c r="B52" s="55"/>
      <c r="C52" s="54">
        <f>SUM(C51)</f>
        <v>26136</v>
      </c>
    </row>
    <row r="53" spans="1:3" s="16" customFormat="1" ht="24" customHeight="1" x14ac:dyDescent="0.25">
      <c r="A53" s="32"/>
      <c r="B53" s="55" t="s">
        <v>45</v>
      </c>
      <c r="C53" s="56">
        <v>168520</v>
      </c>
    </row>
    <row r="54" spans="1:3" s="16" customFormat="1" ht="24" customHeight="1" x14ac:dyDescent="0.25">
      <c r="A54" s="32"/>
      <c r="B54" s="55"/>
      <c r="C54" s="54">
        <f>SUM(C53)</f>
        <v>168520</v>
      </c>
    </row>
    <row r="55" spans="1:3" s="16" customFormat="1" ht="24" customHeight="1" x14ac:dyDescent="0.25">
      <c r="A55" s="32"/>
      <c r="B55" s="55" t="s">
        <v>51</v>
      </c>
      <c r="C55" s="56">
        <v>387258.08</v>
      </c>
    </row>
    <row r="56" spans="1:3" s="16" customFormat="1" ht="24" customHeight="1" x14ac:dyDescent="0.25">
      <c r="A56" s="32"/>
      <c r="B56" s="55" t="s">
        <v>51</v>
      </c>
      <c r="C56" s="56">
        <v>57117.5</v>
      </c>
    </row>
    <row r="57" spans="1:3" s="16" customFormat="1" ht="24" customHeight="1" x14ac:dyDescent="0.25">
      <c r="A57" s="32"/>
      <c r="B57" s="55"/>
      <c r="C57" s="54">
        <f>SUM(C55:C56)</f>
        <v>444375.58</v>
      </c>
    </row>
    <row r="58" spans="1:3" s="16" customFormat="1" ht="24" customHeight="1" x14ac:dyDescent="0.25">
      <c r="A58" s="32"/>
      <c r="B58" s="55" t="s">
        <v>52</v>
      </c>
      <c r="C58" s="56">
        <v>592900</v>
      </c>
    </row>
    <row r="59" spans="1:3" s="16" customFormat="1" ht="24" customHeight="1" x14ac:dyDescent="0.25">
      <c r="A59" s="32"/>
      <c r="B59" s="55" t="s">
        <v>52</v>
      </c>
      <c r="C59" s="56">
        <v>1185800</v>
      </c>
    </row>
    <row r="60" spans="1:3" s="16" customFormat="1" ht="24" customHeight="1" x14ac:dyDescent="0.25">
      <c r="A60" s="32"/>
      <c r="B60" s="55"/>
      <c r="C60" s="54">
        <f>SUM(C58:C59)</f>
        <v>1778700</v>
      </c>
    </row>
    <row r="61" spans="1:3" s="16" customFormat="1" ht="24" customHeight="1" x14ac:dyDescent="0.25">
      <c r="A61" s="32"/>
      <c r="B61" s="55" t="s">
        <v>53</v>
      </c>
      <c r="C61" s="56">
        <v>324548.40000000002</v>
      </c>
    </row>
    <row r="62" spans="1:3" s="16" customFormat="1" ht="24" customHeight="1" x14ac:dyDescent="0.25">
      <c r="A62" s="32"/>
      <c r="B62" s="55" t="s">
        <v>53</v>
      </c>
      <c r="C62" s="56">
        <v>302785.23</v>
      </c>
    </row>
    <row r="63" spans="1:3" s="16" customFormat="1" ht="24" customHeight="1" x14ac:dyDescent="0.25">
      <c r="A63" s="32"/>
      <c r="B63" s="55" t="s">
        <v>53</v>
      </c>
      <c r="C63" s="56">
        <v>86730.6</v>
      </c>
    </row>
    <row r="64" spans="1:3" s="16" customFormat="1" ht="24" customHeight="1" x14ac:dyDescent="0.25">
      <c r="A64" s="32"/>
      <c r="B64" s="55" t="s">
        <v>53</v>
      </c>
      <c r="C64" s="56">
        <v>169606.8</v>
      </c>
    </row>
    <row r="65" spans="1:3" s="16" customFormat="1" ht="24" customHeight="1" x14ac:dyDescent="0.25">
      <c r="A65" s="32"/>
      <c r="B65" s="55" t="s">
        <v>53</v>
      </c>
      <c r="C65" s="56">
        <v>10714.11</v>
      </c>
    </row>
    <row r="66" spans="1:3" s="16" customFormat="1" ht="24" customHeight="1" x14ac:dyDescent="0.25">
      <c r="A66" s="32"/>
      <c r="B66" s="55" t="s">
        <v>53</v>
      </c>
      <c r="C66" s="56">
        <v>3409.67</v>
      </c>
    </row>
    <row r="67" spans="1:3" s="16" customFormat="1" ht="24" customHeight="1" x14ac:dyDescent="0.25">
      <c r="A67" s="32"/>
      <c r="B67" s="55" t="s">
        <v>53</v>
      </c>
      <c r="C67" s="56">
        <v>3172.62</v>
      </c>
    </row>
    <row r="68" spans="1:3" s="16" customFormat="1" ht="24" customHeight="1" x14ac:dyDescent="0.25">
      <c r="A68" s="32"/>
      <c r="B68" s="55" t="s">
        <v>53</v>
      </c>
      <c r="C68" s="56">
        <v>9538.98</v>
      </c>
    </row>
    <row r="69" spans="1:3" s="16" customFormat="1" ht="24" customHeight="1" x14ac:dyDescent="0.25">
      <c r="A69" s="32"/>
      <c r="B69" s="55" t="s">
        <v>53</v>
      </c>
      <c r="C69" s="56">
        <v>105047.8</v>
      </c>
    </row>
    <row r="70" spans="1:3" s="16" customFormat="1" ht="24" customHeight="1" x14ac:dyDescent="0.25">
      <c r="A70" s="32"/>
      <c r="B70" s="55" t="s">
        <v>53</v>
      </c>
      <c r="C70" s="56">
        <v>34566.58</v>
      </c>
    </row>
    <row r="71" spans="1:3" s="16" customFormat="1" ht="24" customHeight="1" x14ac:dyDescent="0.25">
      <c r="A71" s="32"/>
      <c r="B71" s="55" t="s">
        <v>53</v>
      </c>
      <c r="C71" s="56">
        <v>15761.9</v>
      </c>
    </row>
    <row r="72" spans="1:3" s="16" customFormat="1" ht="24" customHeight="1" x14ac:dyDescent="0.25">
      <c r="A72" s="32"/>
      <c r="B72" s="55"/>
      <c r="C72" s="54">
        <f>SUM(C61:C71)</f>
        <v>1065882.69</v>
      </c>
    </row>
    <row r="73" spans="1:3" s="16" customFormat="1" ht="24" customHeight="1" x14ac:dyDescent="0.25">
      <c r="A73" s="32"/>
      <c r="B73" s="55" t="s">
        <v>54</v>
      </c>
      <c r="C73" s="56">
        <v>723250</v>
      </c>
    </row>
    <row r="74" spans="1:3" s="16" customFormat="1" ht="24" customHeight="1" x14ac:dyDescent="0.25">
      <c r="A74" s="32"/>
      <c r="B74" s="55"/>
      <c r="C74" s="54">
        <f>SUM(C73)</f>
        <v>723250</v>
      </c>
    </row>
    <row r="75" spans="1:3" s="16" customFormat="1" ht="24" customHeight="1" x14ac:dyDescent="0.25">
      <c r="A75" s="14">
        <v>15</v>
      </c>
      <c r="B75" s="15" t="s">
        <v>20</v>
      </c>
      <c r="C75" s="44">
        <v>0</v>
      </c>
    </row>
    <row r="76" spans="1:3" s="16" customFormat="1" ht="24.75" customHeight="1" x14ac:dyDescent="0.25">
      <c r="A76" s="14">
        <v>16</v>
      </c>
      <c r="B76" s="15" t="s">
        <v>25</v>
      </c>
      <c r="C76" s="29">
        <v>0</v>
      </c>
    </row>
    <row r="77" spans="1:3" s="19" customFormat="1" x14ac:dyDescent="0.25">
      <c r="A77" s="14">
        <v>17</v>
      </c>
      <c r="B77" s="17" t="s">
        <v>28</v>
      </c>
      <c r="C77" s="31">
        <v>0</v>
      </c>
    </row>
    <row r="78" spans="1:3" s="19" customFormat="1" x14ac:dyDescent="0.25">
      <c r="A78" s="14">
        <v>18</v>
      </c>
      <c r="B78" s="17" t="s">
        <v>31</v>
      </c>
      <c r="C78" s="31">
        <f>SUM(C82+C84+C88)</f>
        <v>1301260.9500000002</v>
      </c>
    </row>
    <row r="79" spans="1:3" s="19" customFormat="1" x14ac:dyDescent="0.2">
      <c r="A79" s="14"/>
      <c r="B79" s="55" t="s">
        <v>49</v>
      </c>
      <c r="C79" s="56">
        <v>598333.12</v>
      </c>
    </row>
    <row r="80" spans="1:3" s="19" customFormat="1" x14ac:dyDescent="0.2">
      <c r="A80" s="14"/>
      <c r="B80" s="55" t="s">
        <v>49</v>
      </c>
      <c r="C80" s="56">
        <v>154814</v>
      </c>
    </row>
    <row r="81" spans="1:3" s="19" customFormat="1" x14ac:dyDescent="0.2">
      <c r="A81" s="14"/>
      <c r="B81" s="55" t="s">
        <v>49</v>
      </c>
      <c r="C81" s="56">
        <v>10470.68</v>
      </c>
    </row>
    <row r="82" spans="1:3" s="19" customFormat="1" x14ac:dyDescent="0.2">
      <c r="A82" s="14"/>
      <c r="B82" s="55"/>
      <c r="C82" s="54">
        <f>SUM(C79:C81)</f>
        <v>763617.8</v>
      </c>
    </row>
    <row r="83" spans="1:3" s="19" customFormat="1" x14ac:dyDescent="0.2">
      <c r="A83" s="14"/>
      <c r="B83" s="55" t="s">
        <v>51</v>
      </c>
      <c r="C83" s="56">
        <v>7183.44</v>
      </c>
    </row>
    <row r="84" spans="1:3" s="19" customFormat="1" x14ac:dyDescent="0.2">
      <c r="A84" s="14"/>
      <c r="B84" s="55"/>
      <c r="C84" s="54">
        <f>SUM(C83)</f>
        <v>7183.44</v>
      </c>
    </row>
    <row r="85" spans="1:3" s="19" customFormat="1" x14ac:dyDescent="0.2">
      <c r="A85" s="14"/>
      <c r="B85" s="55" t="s">
        <v>53</v>
      </c>
      <c r="C85" s="56">
        <v>476010.7</v>
      </c>
    </row>
    <row r="86" spans="1:3" s="19" customFormat="1" x14ac:dyDescent="0.2">
      <c r="A86" s="14"/>
      <c r="B86" s="55" t="s">
        <v>53</v>
      </c>
      <c r="C86" s="56">
        <v>41395.199999999997</v>
      </c>
    </row>
    <row r="87" spans="1:3" s="19" customFormat="1" x14ac:dyDescent="0.2">
      <c r="A87" s="14"/>
      <c r="B87" s="55" t="s">
        <v>53</v>
      </c>
      <c r="C87" s="56">
        <v>13053.81</v>
      </c>
    </row>
    <row r="88" spans="1:3" s="19" customFormat="1" x14ac:dyDescent="0.2">
      <c r="A88" s="14"/>
      <c r="B88" s="55"/>
      <c r="C88" s="54">
        <f>SUM(C85:C87)</f>
        <v>530459.71000000008</v>
      </c>
    </row>
    <row r="89" spans="1:3" s="19" customFormat="1" ht="20.25" customHeight="1" x14ac:dyDescent="0.25">
      <c r="A89" s="14">
        <v>19</v>
      </c>
      <c r="B89" s="17" t="s">
        <v>21</v>
      </c>
      <c r="C89" s="31">
        <v>0</v>
      </c>
    </row>
    <row r="90" spans="1:3" s="19" customFormat="1" x14ac:dyDescent="0.25">
      <c r="A90" s="14">
        <v>20</v>
      </c>
      <c r="B90" s="40" t="s">
        <v>38</v>
      </c>
      <c r="C90" s="27">
        <v>0</v>
      </c>
    </row>
    <row r="91" spans="1:3" s="19" customFormat="1" x14ac:dyDescent="0.25">
      <c r="A91" s="14">
        <v>21</v>
      </c>
      <c r="B91" s="18" t="s">
        <v>22</v>
      </c>
      <c r="C91" s="29">
        <f>SUM(C93+C95+C98)</f>
        <v>315969.5</v>
      </c>
    </row>
    <row r="92" spans="1:3" s="19" customFormat="1" x14ac:dyDescent="0.2">
      <c r="A92" s="14"/>
      <c r="B92" s="55" t="s">
        <v>55</v>
      </c>
      <c r="C92" s="56">
        <v>71390</v>
      </c>
    </row>
    <row r="93" spans="1:3" s="19" customFormat="1" x14ac:dyDescent="0.2">
      <c r="A93" s="14"/>
      <c r="B93" s="55"/>
      <c r="C93" s="54">
        <f>SUM(C92)</f>
        <v>71390</v>
      </c>
    </row>
    <row r="94" spans="1:3" s="19" customFormat="1" x14ac:dyDescent="0.2">
      <c r="A94" s="14"/>
      <c r="B94" s="55" t="s">
        <v>51</v>
      </c>
      <c r="C94" s="56">
        <v>145530</v>
      </c>
    </row>
    <row r="95" spans="1:3" s="19" customFormat="1" x14ac:dyDescent="0.2">
      <c r="A95" s="14"/>
      <c r="B95" s="55"/>
      <c r="C95" s="54">
        <f>SUM(C94)</f>
        <v>145530</v>
      </c>
    </row>
    <row r="96" spans="1:3" s="19" customFormat="1" x14ac:dyDescent="0.2">
      <c r="A96" s="14"/>
      <c r="B96" s="55" t="s">
        <v>56</v>
      </c>
      <c r="C96" s="56">
        <v>51975</v>
      </c>
    </row>
    <row r="97" spans="1:3" s="19" customFormat="1" x14ac:dyDescent="0.2">
      <c r="A97" s="14"/>
      <c r="B97" s="55" t="s">
        <v>56</v>
      </c>
      <c r="C97" s="56">
        <v>47074.5</v>
      </c>
    </row>
    <row r="98" spans="1:3" s="19" customFormat="1" x14ac:dyDescent="0.2">
      <c r="A98" s="14"/>
      <c r="B98" s="55"/>
      <c r="C98" s="54">
        <f>SUM(C96:C97)</f>
        <v>99049.5</v>
      </c>
    </row>
    <row r="99" spans="1:3" s="46" customFormat="1" x14ac:dyDescent="0.25">
      <c r="A99" s="47">
        <v>22</v>
      </c>
      <c r="B99" s="8" t="s">
        <v>37</v>
      </c>
      <c r="C99" s="43">
        <f>SUM(C102+C105+C110+C112+C114+C118)</f>
        <v>797114.39999999991</v>
      </c>
    </row>
    <row r="100" spans="1:3" s="46" customFormat="1" x14ac:dyDescent="0.2">
      <c r="A100" s="47"/>
      <c r="B100" s="55" t="s">
        <v>57</v>
      </c>
      <c r="C100" s="56">
        <v>97680</v>
      </c>
    </row>
    <row r="101" spans="1:3" s="46" customFormat="1" x14ac:dyDescent="0.2">
      <c r="A101" s="47"/>
      <c r="B101" s="55" t="s">
        <v>57</v>
      </c>
      <c r="C101" s="56">
        <v>105820</v>
      </c>
    </row>
    <row r="102" spans="1:3" s="46" customFormat="1" x14ac:dyDescent="0.2">
      <c r="A102" s="47"/>
      <c r="B102" s="55"/>
      <c r="C102" s="54">
        <f>SUM(C100:C101)</f>
        <v>203500</v>
      </c>
    </row>
    <row r="103" spans="1:3" s="46" customFormat="1" x14ac:dyDescent="0.2">
      <c r="A103" s="47"/>
      <c r="B103" s="55" t="s">
        <v>58</v>
      </c>
      <c r="C103" s="56">
        <v>23256</v>
      </c>
    </row>
    <row r="104" spans="1:3" s="46" customFormat="1" x14ac:dyDescent="0.2">
      <c r="A104" s="47"/>
      <c r="B104" s="55" t="s">
        <v>58</v>
      </c>
      <c r="C104" s="56">
        <v>111628</v>
      </c>
    </row>
    <row r="105" spans="1:3" s="46" customFormat="1" x14ac:dyDescent="0.2">
      <c r="A105" s="47"/>
      <c r="B105" s="55"/>
      <c r="C105" s="54">
        <f>SUM(C103:C104)</f>
        <v>134884</v>
      </c>
    </row>
    <row r="106" spans="1:3" s="46" customFormat="1" x14ac:dyDescent="0.2">
      <c r="A106" s="47"/>
      <c r="B106" s="55" t="s">
        <v>59</v>
      </c>
      <c r="C106" s="56">
        <v>70800</v>
      </c>
    </row>
    <row r="107" spans="1:3" s="46" customFormat="1" x14ac:dyDescent="0.2">
      <c r="A107" s="47"/>
      <c r="B107" s="55" t="s">
        <v>59</v>
      </c>
      <c r="C107" s="56">
        <v>10368</v>
      </c>
    </row>
    <row r="108" spans="1:3" s="46" customFormat="1" x14ac:dyDescent="0.2">
      <c r="A108" s="47"/>
      <c r="B108" s="55" t="s">
        <v>59</v>
      </c>
      <c r="C108" s="56">
        <v>63627.6</v>
      </c>
    </row>
    <row r="109" spans="1:3" s="46" customFormat="1" x14ac:dyDescent="0.2">
      <c r="A109" s="47"/>
      <c r="B109" s="55" t="s">
        <v>59</v>
      </c>
      <c r="C109" s="56">
        <v>32592</v>
      </c>
    </row>
    <row r="110" spans="1:3" s="46" customFormat="1" x14ac:dyDescent="0.2">
      <c r="A110" s="47"/>
      <c r="B110" s="55"/>
      <c r="C110" s="54">
        <f>SUM(C106:C109)</f>
        <v>177387.6</v>
      </c>
    </row>
    <row r="111" spans="1:3" s="46" customFormat="1" x14ac:dyDescent="0.2">
      <c r="A111" s="47"/>
      <c r="B111" s="55" t="s">
        <v>60</v>
      </c>
      <c r="C111" s="56">
        <v>2376</v>
      </c>
    </row>
    <row r="112" spans="1:3" s="46" customFormat="1" x14ac:dyDescent="0.2">
      <c r="A112" s="47"/>
      <c r="B112" s="55"/>
      <c r="C112" s="54">
        <f>SUM(C111)</f>
        <v>2376</v>
      </c>
    </row>
    <row r="113" spans="1:3" s="46" customFormat="1" x14ac:dyDescent="0.2">
      <c r="A113" s="47"/>
      <c r="B113" s="55" t="s">
        <v>61</v>
      </c>
      <c r="C113" s="56">
        <v>5044.8</v>
      </c>
    </row>
    <row r="114" spans="1:3" s="46" customFormat="1" x14ac:dyDescent="0.2">
      <c r="A114" s="47"/>
      <c r="B114" s="55"/>
      <c r="C114" s="54">
        <f>SUM(C113)</f>
        <v>5044.8</v>
      </c>
    </row>
    <row r="115" spans="1:3" s="46" customFormat="1" x14ac:dyDescent="0.2">
      <c r="A115" s="47"/>
      <c r="B115" s="55" t="s">
        <v>62</v>
      </c>
      <c r="C115" s="56">
        <v>15510</v>
      </c>
    </row>
    <row r="116" spans="1:3" s="46" customFormat="1" x14ac:dyDescent="0.2">
      <c r="A116" s="47"/>
      <c r="B116" s="55" t="s">
        <v>62</v>
      </c>
      <c r="C116" s="56">
        <v>147268</v>
      </c>
    </row>
    <row r="117" spans="1:3" s="46" customFormat="1" x14ac:dyDescent="0.2">
      <c r="A117" s="47"/>
      <c r="B117" s="55" t="s">
        <v>62</v>
      </c>
      <c r="C117" s="56">
        <v>111144</v>
      </c>
    </row>
    <row r="118" spans="1:3" s="46" customFormat="1" x14ac:dyDescent="0.2">
      <c r="A118" s="47"/>
      <c r="B118" s="55"/>
      <c r="C118" s="54">
        <f>SUM(C115:C117)</f>
        <v>273922</v>
      </c>
    </row>
    <row r="119" spans="1:3" s="50" customFormat="1" ht="16.5" customHeight="1" x14ac:dyDescent="0.25">
      <c r="A119" s="48">
        <v>23</v>
      </c>
      <c r="B119" s="49" t="s">
        <v>42</v>
      </c>
      <c r="C119" s="52">
        <v>0</v>
      </c>
    </row>
    <row r="120" spans="1:3" s="19" customFormat="1" ht="16.5" customHeight="1" x14ac:dyDescent="0.25">
      <c r="A120" s="14">
        <v>24</v>
      </c>
      <c r="B120" s="15" t="s">
        <v>23</v>
      </c>
      <c r="C120" s="29">
        <v>0</v>
      </c>
    </row>
    <row r="121" spans="1:3" s="20" customFormat="1" x14ac:dyDescent="0.25">
      <c r="A121" s="14">
        <v>25</v>
      </c>
      <c r="B121" s="15" t="s">
        <v>40</v>
      </c>
      <c r="C121" s="53">
        <v>0</v>
      </c>
    </row>
    <row r="122" spans="1:3" s="19" customFormat="1" x14ac:dyDescent="0.25">
      <c r="A122" s="14">
        <v>26</v>
      </c>
      <c r="B122" s="15" t="s">
        <v>41</v>
      </c>
      <c r="C122" s="27">
        <v>0</v>
      </c>
    </row>
    <row r="123" spans="1:3" s="19" customFormat="1" x14ac:dyDescent="0.25">
      <c r="A123" s="14">
        <v>27</v>
      </c>
      <c r="B123" s="15" t="s">
        <v>26</v>
      </c>
      <c r="C123" s="43">
        <v>0</v>
      </c>
    </row>
    <row r="124" spans="1:3" s="19" customFormat="1" x14ac:dyDescent="0.25">
      <c r="A124" s="32">
        <v>28</v>
      </c>
      <c r="B124" s="40" t="s">
        <v>34</v>
      </c>
      <c r="C124" s="41">
        <v>0</v>
      </c>
    </row>
    <row r="125" spans="1:3" s="19" customFormat="1" x14ac:dyDescent="0.25">
      <c r="A125" s="30">
        <v>29</v>
      </c>
      <c r="B125" s="15" t="s">
        <v>30</v>
      </c>
      <c r="C125" s="29">
        <v>0</v>
      </c>
    </row>
    <row r="126" spans="1:3" s="35" customFormat="1" x14ac:dyDescent="0.25">
      <c r="A126" s="37">
        <v>30</v>
      </c>
      <c r="B126" s="15" t="s">
        <v>35</v>
      </c>
      <c r="C126" s="29">
        <f>SUM(C129+C133)</f>
        <v>1946629.2400000002</v>
      </c>
    </row>
    <row r="127" spans="1:3" s="36" customFormat="1" x14ac:dyDescent="0.2">
      <c r="A127" s="37"/>
      <c r="B127" s="55" t="s">
        <v>63</v>
      </c>
      <c r="C127" s="56">
        <v>814369.2</v>
      </c>
    </row>
    <row r="128" spans="1:3" s="36" customFormat="1" x14ac:dyDescent="0.2">
      <c r="A128" s="37"/>
      <c r="B128" s="55" t="s">
        <v>63</v>
      </c>
      <c r="C128" s="56">
        <v>344468.4</v>
      </c>
    </row>
    <row r="129" spans="1:3" s="36" customFormat="1" x14ac:dyDescent="0.2">
      <c r="A129" s="37"/>
      <c r="B129" s="55"/>
      <c r="C129" s="54">
        <f>SUM(C127:C128)</f>
        <v>1158837.6000000001</v>
      </c>
    </row>
    <row r="130" spans="1:3" s="36" customFormat="1" x14ac:dyDescent="0.2">
      <c r="A130" s="37"/>
      <c r="B130" s="55" t="s">
        <v>56</v>
      </c>
      <c r="C130" s="56">
        <v>97886.16</v>
      </c>
    </row>
    <row r="131" spans="1:3" s="36" customFormat="1" x14ac:dyDescent="0.2">
      <c r="A131" s="37"/>
      <c r="B131" s="55" t="s">
        <v>56</v>
      </c>
      <c r="C131" s="56">
        <v>138543.17000000001</v>
      </c>
    </row>
    <row r="132" spans="1:3" s="36" customFormat="1" x14ac:dyDescent="0.2">
      <c r="A132" s="37"/>
      <c r="B132" s="55" t="s">
        <v>56</v>
      </c>
      <c r="C132" s="56">
        <v>551362.31000000006</v>
      </c>
    </row>
    <row r="133" spans="1:3" s="36" customFormat="1" x14ac:dyDescent="0.2">
      <c r="A133" s="37"/>
      <c r="B133" s="55"/>
      <c r="C133" s="54">
        <f>SUM(C130:C132)</f>
        <v>787791.64000000013</v>
      </c>
    </row>
    <row r="134" spans="1:3" s="36" customFormat="1" x14ac:dyDescent="0.25">
      <c r="A134" s="14">
        <v>31</v>
      </c>
      <c r="B134" s="15" t="s">
        <v>39</v>
      </c>
      <c r="C134" s="29">
        <v>0</v>
      </c>
    </row>
    <row r="135" spans="1:3" s="19" customFormat="1" x14ac:dyDescent="0.25">
      <c r="A135" s="14">
        <v>32</v>
      </c>
      <c r="B135" s="15" t="s">
        <v>32</v>
      </c>
      <c r="C135" s="45">
        <v>0</v>
      </c>
    </row>
    <row r="136" spans="1:3" s="19" customFormat="1" x14ac:dyDescent="0.25">
      <c r="A136" s="14">
        <v>33</v>
      </c>
      <c r="B136" s="40" t="s">
        <v>24</v>
      </c>
      <c r="C136" s="42">
        <v>0</v>
      </c>
    </row>
    <row r="137" spans="1:3" s="19" customFormat="1" ht="21.75" customHeight="1" x14ac:dyDescent="0.25">
      <c r="A137" s="14">
        <v>34</v>
      </c>
      <c r="B137" s="15" t="s">
        <v>36</v>
      </c>
      <c r="C137" s="27">
        <v>0</v>
      </c>
    </row>
    <row r="138" spans="1:3" s="19" customFormat="1" x14ac:dyDescent="0.25">
      <c r="A138" s="14">
        <v>35</v>
      </c>
      <c r="B138" s="15" t="s">
        <v>27</v>
      </c>
      <c r="C138" s="26">
        <v>0</v>
      </c>
    </row>
    <row r="139" spans="1:3" s="19" customFormat="1" x14ac:dyDescent="0.25">
      <c r="A139" s="14">
        <v>36</v>
      </c>
      <c r="B139" s="15" t="s">
        <v>15</v>
      </c>
      <c r="C139" s="29">
        <v>0</v>
      </c>
    </row>
    <row r="140" spans="1:3" s="19" customFormat="1" x14ac:dyDescent="0.25">
      <c r="A140" s="14">
        <v>37</v>
      </c>
      <c r="B140" s="8" t="s">
        <v>33</v>
      </c>
      <c r="C140" s="51">
        <v>0</v>
      </c>
    </row>
    <row r="141" spans="1:3" s="19" customFormat="1" x14ac:dyDescent="0.25">
      <c r="A141" s="14">
        <v>38</v>
      </c>
      <c r="B141" s="8" t="s">
        <v>11</v>
      </c>
      <c r="C141" s="29">
        <v>12111361.880000001</v>
      </c>
    </row>
    <row r="142" spans="1:3" x14ac:dyDescent="0.25">
      <c r="C142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2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2026-05-27T06:07:49Z</dcterms:modified>
</cp:coreProperties>
</file>