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Sheet1!$A$1:$C$113</definedName>
  </definedNames>
  <calcPr calcId="144525"/>
</workbook>
</file>

<file path=xl/calcChain.xml><?xml version="1.0" encoding="utf-8"?>
<calcChain xmlns="http://schemas.openxmlformats.org/spreadsheetml/2006/main">
  <c r="C113" i="1" l="1"/>
  <c r="C17" i="1"/>
  <c r="C94" i="1"/>
  <c r="C87" i="1"/>
  <c r="C80" i="1"/>
  <c r="C27" i="1"/>
  <c r="C25" i="1"/>
  <c r="C23" i="1"/>
  <c r="C21" i="1"/>
  <c r="C19" i="1"/>
  <c r="C65" i="1"/>
  <c r="C13" i="1" l="1"/>
  <c r="D8" i="2" l="1"/>
  <c r="B5" i="2"/>
  <c r="A6" i="2"/>
</calcChain>
</file>

<file path=xl/sharedStrings.xml><?xml version="1.0" encoding="utf-8"?>
<sst xmlns="http://schemas.openxmlformats.org/spreadsheetml/2006/main" count="80" uniqueCount="78">
  <si>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</si>
  <si>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</si>
  <si>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</si>
  <si>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</si>
  <si>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</si>
  <si>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</si>
  <si>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</si>
  <si>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</si>
  <si>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</si>
  <si>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</si>
  <si>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</si>
  <si>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</si>
  <si>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</si>
  <si>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</si>
  <si>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</si>
  <si>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</si>
  <si>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</si>
  <si>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</si>
  <si>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</si>
  <si>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</si>
  <si>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</si>
  <si>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</si>
  <si>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</si>
  <si>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</si>
  <si>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</si>
  <si>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</si>
  <si>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</si>
  <si>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</si>
  <si>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</si>
  <si>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</si>
  <si>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</si>
  <si>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</si>
  <si>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</si>
  <si>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</si>
  <si>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</si>
  <si>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</si>
  <si>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</si>
  <si>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</si>
  <si>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</si>
  <si>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</si>
  <si>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</si>
  <si>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</si>
  <si>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</si>
  <si>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БР.43</t>
  </si>
  <si>
    <t>25.05.2026.g.</t>
  </si>
  <si>
    <t>PROTON SYSTEM DOO</t>
  </si>
  <si>
    <t>ZAVOD ZA JAVNO ZDRAVLJE POŽAREVAC</t>
  </si>
  <si>
    <t>PAPIRDOL DOO</t>
  </si>
  <si>
    <t>PAN STAR</t>
  </si>
  <si>
    <t xml:space="preserve">INEL MEDIK </t>
  </si>
  <si>
    <t>INO-PHARM</t>
  </si>
  <si>
    <t>PHOENIX PHARMA DOO</t>
  </si>
  <si>
    <t>MAGNA PHARMACIA DOO</t>
  </si>
  <si>
    <t>SINOPHARM</t>
  </si>
  <si>
    <t>AMICUS SRB DOO</t>
  </si>
  <si>
    <t xml:space="preserve">HEMICO DOO </t>
  </si>
  <si>
    <t>SUPERLAB DOO</t>
  </si>
  <si>
    <t>UNI-CHEM DOO</t>
  </si>
  <si>
    <t>BEOHEM-3 DOO</t>
  </si>
  <si>
    <t>INSTITIT ZA TRANFUZIJU KRVI SRBIJE</t>
  </si>
  <si>
    <t>SINOFARM DOO</t>
  </si>
  <si>
    <t>SUBOMONT 2023 DOO</t>
  </si>
  <si>
    <t>ACOMA DOO</t>
  </si>
  <si>
    <t>ALPHA IMAGING DOO</t>
  </si>
  <si>
    <t>ETER&amp;MEDICAL 11</t>
  </si>
  <si>
    <t>M-GLASS SERVIS</t>
  </si>
  <si>
    <t>DRAGER TEHNIKA DOO</t>
  </si>
  <si>
    <t>MEDTRONIC SRBIJA DOO</t>
  </si>
  <si>
    <t>DND COMMERCE DOO</t>
  </si>
  <si>
    <t>IPC DOO</t>
  </si>
  <si>
    <t>METRECO</t>
  </si>
  <si>
    <t>FLORA-KOMERC</t>
  </si>
  <si>
    <t>BIO MEDICAL TRADE DOO</t>
  </si>
  <si>
    <t>MOBS TECHNOLOGY DOO</t>
  </si>
  <si>
    <t>PROFESIONAL MEDIC DOO</t>
  </si>
  <si>
    <t>E-COM</t>
  </si>
  <si>
    <t>VELEBIT</t>
  </si>
  <si>
    <t>HELIANT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</si>
</sst>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164" fontId="3" fillId="2" borderId="16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3" fillId="0" borderId="0" xfId="0" applyFont="1" applyBorder="1"/>
    <xf numFmtId="2" fontId="7" fillId="0" borderId="14" xfId="0" applyNumberFormat="1" applyFont="1" applyBorder="1" applyAlignment="1">
      <alignment wrapText="1"/>
    </xf>
    <xf numFmtId="4" fontId="7" fillId="0" borderId="1" xfId="0" applyNumberFormat="1" applyFont="1" applyBorder="1"/>
    <xf numFmtId="2" fontId="9" fillId="0" borderId="14" xfId="0" applyNumberFormat="1" applyFont="1" applyBorder="1" applyAlignment="1">
      <alignment wrapText="1"/>
    </xf>
    <xf numFmtId="4" fontId="9" fillId="0" borderId="1" xfId="0" applyNumberFormat="1" applyFont="1" applyBorder="1"/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2" fontId="9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2" fontId="9" fillId="0" borderId="2" xfId="0" applyNumberFormat="1" applyFont="1" applyBorder="1" applyAlignment="1">
      <alignment wrapText="1"/>
    </xf>
    <xf numFmtId="4" fontId="9" fillId="2" borderId="2" xfId="0" applyNumberFormat="1" applyFont="1" applyFill="1" applyBorder="1"/>
    <xf numFmtId="4" fontId="9" fillId="2" borderId="1" xfId="0" applyNumberFormat="1" applyFont="1" applyFill="1" applyBorder="1"/>
    <xf numFmtId="4" fontId="10" fillId="2" borderId="2" xfId="0" applyNumberFormat="1" applyFont="1" applyFill="1" applyBorder="1"/>
    <xf numFmtId="2" fontId="9" fillId="0" borderId="13" xfId="0" applyNumberFormat="1" applyFont="1" applyBorder="1" applyAlignment="1">
      <alignment wrapText="1"/>
    </xf>
    <xf numFmtId="4" fontId="9" fillId="0" borderId="9" xfId="0" applyNumberFormat="1" applyFont="1" applyBorder="1"/>
    <xf numFmtId="4" fontId="10" fillId="0" borderId="9" xfId="0" applyNumberFormat="1" applyFont="1" applyBorder="1"/>
    <xf numFmtId="4" fontId="9" fillId="0" borderId="2" xfId="0" applyNumberFormat="1" applyFont="1" applyBorder="1"/>
    <xf numFmtId="4" fontId="10" fillId="0" borderId="2" xfId="0" applyNumberFormat="1" applyFont="1" applyBorder="1"/>
    <xf numFmtId="164" fontId="9" fillId="2" borderId="9" xfId="0" applyNumberFormat="1" applyFont="1" applyFill="1" applyBorder="1" applyAlignment="1">
      <alignment horizontal="right" vertical="top"/>
    </xf>
    <xf numFmtId="164" fontId="10" fillId="2" borderId="9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/>
    <xf numFmtId="4" fontId="10" fillId="2" borderId="13" xfId="0" applyNumberFormat="1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tabSelected="1" view="pageBreakPreview" topLeftCell="A39" zoomScaleSheetLayoutView="100" workbookViewId="0">
      <selection activeCell="C114" sqref="C11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0" t="s">
        <v>43</v>
      </c>
      <c r="B1" s="51"/>
      <c r="C1" s="52"/>
    </row>
    <row r="2" spans="1:3" s="1" customFormat="1" ht="39" customHeight="1" x14ac:dyDescent="0.2">
      <c r="A2" s="53"/>
      <c r="B2" s="54"/>
      <c r="C2" s="55"/>
    </row>
    <row r="3" spans="1:3" s="2" customFormat="1" ht="23.25" customHeight="1" x14ac:dyDescent="0.25">
      <c r="A3" s="56"/>
      <c r="B3" s="57"/>
      <c r="C3" s="58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3915241.13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3915241.13</v>
      </c>
    </row>
    <row r="13" spans="1:3" s="2" customFormat="1" hidden="1" x14ac:dyDescent="0.25">
      <c r="B13" s="12"/>
      <c r="C13" s="25">
        <f>SUM(C7:C8)</f>
        <v>3915241.13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59" t="s">
        <v>10</v>
      </c>
      <c r="C16" s="60"/>
    </row>
    <row r="17" spans="1:3" s="16" customFormat="1" ht="24" customHeight="1" x14ac:dyDescent="0.25">
      <c r="A17" s="14">
        <v>10</v>
      </c>
      <c r="B17" s="15" t="s">
        <v>14</v>
      </c>
      <c r="C17" s="29">
        <f>SUM(C19+C21+C23+C25+C27+C29+C31+C33+C35+C37+C39+C41+C43+C45+C47+C49+C51+C53+C55+C57+C59+C61)</f>
        <v>1713707.4</v>
      </c>
    </row>
    <row r="18" spans="1:3" s="16" customFormat="1" ht="24" customHeight="1" x14ac:dyDescent="0.25">
      <c r="A18" s="14"/>
      <c r="B18" s="68" t="s">
        <v>46</v>
      </c>
      <c r="C18" s="65">
        <v>13500</v>
      </c>
    </row>
    <row r="19" spans="1:3" s="16" customFormat="1" ht="24" customHeight="1" x14ac:dyDescent="0.25">
      <c r="A19" s="14"/>
      <c r="B19" s="68"/>
      <c r="C19" s="69">
        <f>SUM(C18)</f>
        <v>13500</v>
      </c>
    </row>
    <row r="20" spans="1:3" s="16" customFormat="1" ht="24" customHeight="1" x14ac:dyDescent="0.25">
      <c r="A20" s="14"/>
      <c r="B20" s="68" t="s">
        <v>47</v>
      </c>
      <c r="C20" s="65">
        <v>9720</v>
      </c>
    </row>
    <row r="21" spans="1:3" s="16" customFormat="1" ht="24" customHeight="1" x14ac:dyDescent="0.25">
      <c r="A21" s="14"/>
      <c r="B21" s="68"/>
      <c r="C21" s="69">
        <f>SUM(C20)</f>
        <v>9720</v>
      </c>
    </row>
    <row r="22" spans="1:3" s="16" customFormat="1" ht="24" customHeight="1" x14ac:dyDescent="0.25">
      <c r="A22" s="14"/>
      <c r="B22" s="68" t="s">
        <v>48</v>
      </c>
      <c r="C22" s="65">
        <v>26978.400000000001</v>
      </c>
    </row>
    <row r="23" spans="1:3" s="16" customFormat="1" ht="24" customHeight="1" x14ac:dyDescent="0.25">
      <c r="A23" s="14"/>
      <c r="B23" s="68"/>
      <c r="C23" s="69">
        <f>SUM(C22)</f>
        <v>26978.400000000001</v>
      </c>
    </row>
    <row r="24" spans="1:3" s="16" customFormat="1" ht="24" customHeight="1" x14ac:dyDescent="0.25">
      <c r="A24" s="14"/>
      <c r="B24" s="68" t="s">
        <v>49</v>
      </c>
      <c r="C24" s="65">
        <v>43560</v>
      </c>
    </row>
    <row r="25" spans="1:3" s="16" customFormat="1" ht="24" customHeight="1" x14ac:dyDescent="0.25">
      <c r="A25" s="14"/>
      <c r="B25" s="68"/>
      <c r="C25" s="69">
        <f>SUM(C24)</f>
        <v>43560</v>
      </c>
    </row>
    <row r="26" spans="1:3" s="16" customFormat="1" ht="24" customHeight="1" x14ac:dyDescent="0.25">
      <c r="A26" s="14"/>
      <c r="B26" s="68" t="s">
        <v>61</v>
      </c>
      <c r="C26" s="65">
        <v>54000</v>
      </c>
    </row>
    <row r="27" spans="1:3" s="16" customFormat="1" ht="24" customHeight="1" x14ac:dyDescent="0.25">
      <c r="A27" s="14"/>
      <c r="B27" s="68"/>
      <c r="C27" s="69">
        <f>SUM(C26)</f>
        <v>54000</v>
      </c>
    </row>
    <row r="28" spans="1:3" s="16" customFormat="1" ht="24" customHeight="1" x14ac:dyDescent="0.25">
      <c r="A28" s="14"/>
      <c r="B28" s="68" t="s">
        <v>62</v>
      </c>
      <c r="C28" s="65">
        <v>88560</v>
      </c>
    </row>
    <row r="29" spans="1:3" s="16" customFormat="1" ht="24" customHeight="1" x14ac:dyDescent="0.25">
      <c r="A29" s="14"/>
      <c r="B29" s="68"/>
      <c r="C29" s="69">
        <v>88560</v>
      </c>
    </row>
    <row r="30" spans="1:3" s="16" customFormat="1" ht="24" customHeight="1" x14ac:dyDescent="0.25">
      <c r="A30" s="14"/>
      <c r="B30" s="68" t="s">
        <v>63</v>
      </c>
      <c r="C30" s="65">
        <v>112680</v>
      </c>
    </row>
    <row r="31" spans="1:3" s="16" customFormat="1" ht="24" customHeight="1" x14ac:dyDescent="0.25">
      <c r="A31" s="14"/>
      <c r="B31" s="68"/>
      <c r="C31" s="69">
        <v>112680</v>
      </c>
    </row>
    <row r="32" spans="1:3" s="16" customFormat="1" ht="24" customHeight="1" x14ac:dyDescent="0.25">
      <c r="A32" s="14"/>
      <c r="B32" s="68" t="s">
        <v>64</v>
      </c>
      <c r="C32" s="65">
        <v>15600</v>
      </c>
    </row>
    <row r="33" spans="1:3" s="16" customFormat="1" ht="24" customHeight="1" x14ac:dyDescent="0.25">
      <c r="A33" s="14"/>
      <c r="B33" s="68"/>
      <c r="C33" s="69">
        <v>15600</v>
      </c>
    </row>
    <row r="34" spans="1:3" s="16" customFormat="1" ht="24" customHeight="1" x14ac:dyDescent="0.25">
      <c r="A34" s="14"/>
      <c r="B34" s="68" t="s">
        <v>65</v>
      </c>
      <c r="C34" s="65">
        <v>24650</v>
      </c>
    </row>
    <row r="35" spans="1:3" s="16" customFormat="1" ht="24" customHeight="1" x14ac:dyDescent="0.25">
      <c r="A35" s="14"/>
      <c r="B35" s="68"/>
      <c r="C35" s="69">
        <v>24650</v>
      </c>
    </row>
    <row r="36" spans="1:3" s="16" customFormat="1" ht="24" customHeight="1" x14ac:dyDescent="0.25">
      <c r="A36" s="14"/>
      <c r="B36" s="68" t="s">
        <v>66</v>
      </c>
      <c r="C36" s="65">
        <v>43728</v>
      </c>
    </row>
    <row r="37" spans="1:3" s="16" customFormat="1" ht="24" customHeight="1" x14ac:dyDescent="0.25">
      <c r="A37" s="14"/>
      <c r="B37" s="68"/>
      <c r="C37" s="69">
        <v>43728</v>
      </c>
    </row>
    <row r="38" spans="1:3" s="16" customFormat="1" ht="24" customHeight="1" x14ac:dyDescent="0.25">
      <c r="A38" s="14"/>
      <c r="B38" s="68" t="s">
        <v>67</v>
      </c>
      <c r="C38" s="65">
        <v>102740</v>
      </c>
    </row>
    <row r="39" spans="1:3" s="16" customFormat="1" ht="24" customHeight="1" x14ac:dyDescent="0.25">
      <c r="A39" s="14"/>
      <c r="B39" s="68"/>
      <c r="C39" s="69">
        <v>102740</v>
      </c>
    </row>
    <row r="40" spans="1:3" s="16" customFormat="1" ht="24" customHeight="1" x14ac:dyDescent="0.25">
      <c r="A40" s="14"/>
      <c r="B40" s="68" t="s">
        <v>68</v>
      </c>
      <c r="C40" s="65">
        <v>26310</v>
      </c>
    </row>
    <row r="41" spans="1:3" s="16" customFormat="1" ht="24" customHeight="1" x14ac:dyDescent="0.25">
      <c r="A41" s="14"/>
      <c r="B41" s="68"/>
      <c r="C41" s="69">
        <v>26310</v>
      </c>
    </row>
    <row r="42" spans="1:3" s="16" customFormat="1" ht="24" customHeight="1" x14ac:dyDescent="0.25">
      <c r="A42" s="14"/>
      <c r="B42" s="68" t="s">
        <v>69</v>
      </c>
      <c r="C42" s="65">
        <v>129800</v>
      </c>
    </row>
    <row r="43" spans="1:3" s="16" customFormat="1" ht="24" customHeight="1" x14ac:dyDescent="0.25">
      <c r="A43" s="14"/>
      <c r="B43" s="68"/>
      <c r="C43" s="69">
        <v>129800</v>
      </c>
    </row>
    <row r="44" spans="1:3" s="16" customFormat="1" ht="24" customHeight="1" x14ac:dyDescent="0.25">
      <c r="A44" s="14"/>
      <c r="B44" s="68" t="s">
        <v>70</v>
      </c>
      <c r="C44" s="65">
        <v>23481</v>
      </c>
    </row>
    <row r="45" spans="1:3" s="16" customFormat="1" ht="24" customHeight="1" x14ac:dyDescent="0.25">
      <c r="A45" s="14"/>
      <c r="B45" s="68"/>
      <c r="C45" s="69">
        <v>23481</v>
      </c>
    </row>
    <row r="46" spans="1:3" s="16" customFormat="1" ht="24" customHeight="1" x14ac:dyDescent="0.25">
      <c r="A46" s="14"/>
      <c r="B46" s="68" t="s">
        <v>71</v>
      </c>
      <c r="C46" s="65">
        <v>22230</v>
      </c>
    </row>
    <row r="47" spans="1:3" s="16" customFormat="1" ht="24" customHeight="1" x14ac:dyDescent="0.25">
      <c r="A47" s="14"/>
      <c r="B47" s="68"/>
      <c r="C47" s="69">
        <v>22230</v>
      </c>
    </row>
    <row r="48" spans="1:3" s="16" customFormat="1" ht="24" customHeight="1" x14ac:dyDescent="0.25">
      <c r="A48" s="14"/>
      <c r="B48" s="68" t="s">
        <v>72</v>
      </c>
      <c r="C48" s="65">
        <v>157200</v>
      </c>
    </row>
    <row r="49" spans="1:3" s="16" customFormat="1" ht="24" customHeight="1" x14ac:dyDescent="0.25">
      <c r="A49" s="14"/>
      <c r="B49" s="68"/>
      <c r="C49" s="69">
        <v>157200</v>
      </c>
    </row>
    <row r="50" spans="1:3" s="16" customFormat="1" ht="24" customHeight="1" x14ac:dyDescent="0.25">
      <c r="A50" s="14"/>
      <c r="B50" s="68" t="s">
        <v>73</v>
      </c>
      <c r="C50" s="65">
        <v>34704</v>
      </c>
    </row>
    <row r="51" spans="1:3" s="16" customFormat="1" ht="24" customHeight="1" x14ac:dyDescent="0.25">
      <c r="A51" s="14"/>
      <c r="B51" s="68"/>
      <c r="C51" s="69">
        <v>34704</v>
      </c>
    </row>
    <row r="52" spans="1:3" s="16" customFormat="1" ht="24" customHeight="1" x14ac:dyDescent="0.25">
      <c r="A52" s="14"/>
      <c r="B52" s="68" t="s">
        <v>74</v>
      </c>
      <c r="C52" s="65">
        <v>213000</v>
      </c>
    </row>
    <row r="53" spans="1:3" s="16" customFormat="1" ht="24" customHeight="1" x14ac:dyDescent="0.25">
      <c r="A53" s="14"/>
      <c r="B53" s="68"/>
      <c r="C53" s="69">
        <v>213000</v>
      </c>
    </row>
    <row r="54" spans="1:3" s="16" customFormat="1" ht="24" customHeight="1" x14ac:dyDescent="0.25">
      <c r="A54" s="14"/>
      <c r="B54" s="68" t="s">
        <v>75</v>
      </c>
      <c r="C54" s="65">
        <v>209250</v>
      </c>
    </row>
    <row r="55" spans="1:3" s="16" customFormat="1" ht="24" customHeight="1" x14ac:dyDescent="0.25">
      <c r="A55" s="14"/>
      <c r="B55" s="68"/>
      <c r="C55" s="69">
        <v>209250</v>
      </c>
    </row>
    <row r="56" spans="1:3" s="16" customFormat="1" ht="24" customHeight="1" x14ac:dyDescent="0.25">
      <c r="A56" s="14"/>
      <c r="B56" s="68" t="s">
        <v>76</v>
      </c>
      <c r="C56" s="65">
        <v>115200</v>
      </c>
    </row>
    <row r="57" spans="1:3" s="16" customFormat="1" ht="24" customHeight="1" x14ac:dyDescent="0.25">
      <c r="A57" s="14"/>
      <c r="B57" s="68"/>
      <c r="C57" s="69">
        <v>115200</v>
      </c>
    </row>
    <row r="58" spans="1:3" s="16" customFormat="1" ht="24" customHeight="1" x14ac:dyDescent="0.25">
      <c r="A58" s="14"/>
      <c r="B58" s="68" t="s">
        <v>60</v>
      </c>
      <c r="C58" s="65">
        <v>6816</v>
      </c>
    </row>
    <row r="59" spans="1:3" s="16" customFormat="1" ht="24" customHeight="1" x14ac:dyDescent="0.25">
      <c r="A59" s="14"/>
      <c r="B59" s="68"/>
      <c r="C59" s="69">
        <v>6816</v>
      </c>
    </row>
    <row r="60" spans="1:3" s="16" customFormat="1" ht="24" customHeight="1" x14ac:dyDescent="0.25">
      <c r="A60" s="14"/>
      <c r="B60" s="68" t="s">
        <v>77</v>
      </c>
      <c r="C60" s="65">
        <v>240000</v>
      </c>
    </row>
    <row r="61" spans="1:3" s="16" customFormat="1" ht="24" customHeight="1" x14ac:dyDescent="0.25">
      <c r="A61" s="14"/>
      <c r="B61" s="68"/>
      <c r="C61" s="69">
        <v>240000</v>
      </c>
    </row>
    <row r="62" spans="1:3" s="16" customFormat="1" ht="24" customHeight="1" x14ac:dyDescent="0.25">
      <c r="A62" s="14">
        <v>11</v>
      </c>
      <c r="B62" s="15" t="s">
        <v>13</v>
      </c>
      <c r="C62" s="27"/>
    </row>
    <row r="63" spans="1:3" s="16" customFormat="1" ht="24" customHeight="1" x14ac:dyDescent="0.25">
      <c r="A63" s="14">
        <v>12</v>
      </c>
      <c r="B63" s="17" t="s">
        <v>18</v>
      </c>
      <c r="C63" s="29">
        <v>38500</v>
      </c>
    </row>
    <row r="64" spans="1:3" s="61" customFormat="1" ht="24" customHeight="1" x14ac:dyDescent="0.25">
      <c r="A64" s="14"/>
      <c r="B64" s="64" t="s">
        <v>45</v>
      </c>
      <c r="C64" s="65">
        <v>38500</v>
      </c>
    </row>
    <row r="65" spans="1:3" s="61" customFormat="1" ht="24" customHeight="1" x14ac:dyDescent="0.25">
      <c r="A65" s="14"/>
      <c r="B65" s="62"/>
      <c r="C65" s="63">
        <f>SUM(C64)</f>
        <v>38500</v>
      </c>
    </row>
    <row r="66" spans="1:3" s="34" customFormat="1" ht="21" customHeight="1" x14ac:dyDescent="0.25">
      <c r="A66" s="14">
        <v>13</v>
      </c>
      <c r="B66" s="33" t="s">
        <v>29</v>
      </c>
      <c r="C66" s="38">
        <v>0</v>
      </c>
    </row>
    <row r="67" spans="1:3" s="16" customFormat="1" ht="24" customHeight="1" x14ac:dyDescent="0.25">
      <c r="A67" s="32">
        <v>14</v>
      </c>
      <c r="B67" s="15" t="s">
        <v>19</v>
      </c>
      <c r="C67" s="29">
        <v>0</v>
      </c>
    </row>
    <row r="68" spans="1:3" s="16" customFormat="1" ht="24" customHeight="1" x14ac:dyDescent="0.25">
      <c r="A68" s="14">
        <v>15</v>
      </c>
      <c r="B68" s="15" t="s">
        <v>20</v>
      </c>
      <c r="C68" s="42">
        <v>0</v>
      </c>
    </row>
    <row r="69" spans="1:3" s="16" customFormat="1" ht="24.75" customHeight="1" x14ac:dyDescent="0.25">
      <c r="A69" s="14">
        <v>16</v>
      </c>
      <c r="B69" s="15" t="s">
        <v>25</v>
      </c>
      <c r="C69" s="29">
        <v>138600</v>
      </c>
    </row>
    <row r="70" spans="1:3" s="61" customFormat="1" ht="24.75" customHeight="1" x14ac:dyDescent="0.25">
      <c r="A70" s="14"/>
      <c r="B70" s="70" t="s">
        <v>50</v>
      </c>
      <c r="C70" s="65">
        <v>138600</v>
      </c>
    </row>
    <row r="71" spans="1:3" s="61" customFormat="1" ht="24.75" customHeight="1" x14ac:dyDescent="0.25">
      <c r="A71" s="14"/>
      <c r="B71" s="70"/>
      <c r="C71" s="69">
        <v>138600</v>
      </c>
    </row>
    <row r="72" spans="1:3" s="19" customFormat="1" x14ac:dyDescent="0.25">
      <c r="A72" s="14">
        <v>17</v>
      </c>
      <c r="B72" s="17" t="s">
        <v>28</v>
      </c>
      <c r="C72" s="31">
        <v>0</v>
      </c>
    </row>
    <row r="73" spans="1:3" s="19" customFormat="1" x14ac:dyDescent="0.25">
      <c r="A73" s="14">
        <v>18</v>
      </c>
      <c r="B73" s="17" t="s">
        <v>31</v>
      </c>
      <c r="C73" s="31">
        <v>0</v>
      </c>
    </row>
    <row r="74" spans="1:3" s="19" customFormat="1" ht="20.25" customHeight="1" x14ac:dyDescent="0.25">
      <c r="A74" s="14">
        <v>19</v>
      </c>
      <c r="B74" s="17" t="s">
        <v>21</v>
      </c>
      <c r="C74" s="31">
        <v>0</v>
      </c>
    </row>
    <row r="75" spans="1:3" s="19" customFormat="1" x14ac:dyDescent="0.25">
      <c r="A75" s="14">
        <v>20</v>
      </c>
      <c r="B75" s="40" t="s">
        <v>38</v>
      </c>
      <c r="C75" s="27">
        <v>0</v>
      </c>
    </row>
    <row r="76" spans="1:3" s="19" customFormat="1" x14ac:dyDescent="0.25">
      <c r="A76" s="14">
        <v>21</v>
      </c>
      <c r="B76" s="18" t="s">
        <v>22</v>
      </c>
      <c r="C76" s="29">
        <v>0</v>
      </c>
    </row>
    <row r="77" spans="1:3" s="44" customFormat="1" x14ac:dyDescent="0.25">
      <c r="A77" s="45">
        <v>22</v>
      </c>
      <c r="B77" s="8" t="s">
        <v>37</v>
      </c>
      <c r="C77" s="31">
        <v>0</v>
      </c>
    </row>
    <row r="78" spans="1:3" s="48" customFormat="1" ht="16.5" customHeight="1" x14ac:dyDescent="0.25">
      <c r="A78" s="46">
        <v>23</v>
      </c>
      <c r="B78" s="47" t="s">
        <v>42</v>
      </c>
      <c r="C78" s="66">
        <v>0</v>
      </c>
    </row>
    <row r="79" spans="1:3" s="19" customFormat="1" ht="16.5" customHeight="1" x14ac:dyDescent="0.25">
      <c r="A79" s="14">
        <v>24</v>
      </c>
      <c r="B79" s="15" t="s">
        <v>23</v>
      </c>
      <c r="C79" s="29">
        <v>0</v>
      </c>
    </row>
    <row r="80" spans="1:3" s="20" customFormat="1" x14ac:dyDescent="0.25">
      <c r="A80" s="14">
        <v>25</v>
      </c>
      <c r="B80" s="15" t="s">
        <v>40</v>
      </c>
      <c r="C80" s="67">
        <f>SUM(C82+C84)</f>
        <v>844204</v>
      </c>
    </row>
    <row r="81" spans="1:3" s="20" customFormat="1" x14ac:dyDescent="0.2">
      <c r="A81" s="14"/>
      <c r="B81" s="68" t="s">
        <v>51</v>
      </c>
      <c r="C81" s="71">
        <v>815520</v>
      </c>
    </row>
    <row r="82" spans="1:3" s="20" customFormat="1" x14ac:dyDescent="0.2">
      <c r="A82" s="14"/>
      <c r="B82" s="68"/>
      <c r="C82" s="73">
        <v>815520</v>
      </c>
    </row>
    <row r="83" spans="1:3" s="20" customFormat="1" x14ac:dyDescent="0.2">
      <c r="A83" s="14"/>
      <c r="B83" s="68" t="s">
        <v>60</v>
      </c>
      <c r="C83" s="71">
        <v>28684</v>
      </c>
    </row>
    <row r="84" spans="1:3" s="20" customFormat="1" x14ac:dyDescent="0.2">
      <c r="A84" s="14"/>
      <c r="B84" s="68"/>
      <c r="C84" s="73">
        <v>28684</v>
      </c>
    </row>
    <row r="85" spans="1:3" s="19" customFormat="1" x14ac:dyDescent="0.2">
      <c r="A85" s="14">
        <v>26</v>
      </c>
      <c r="B85" s="68" t="s">
        <v>41</v>
      </c>
      <c r="C85" s="72">
        <v>0</v>
      </c>
    </row>
    <row r="86" spans="1:3" s="19" customFormat="1" x14ac:dyDescent="0.25">
      <c r="A86" s="14">
        <v>27</v>
      </c>
      <c r="B86" s="15" t="s">
        <v>26</v>
      </c>
      <c r="C86" s="31">
        <v>0</v>
      </c>
    </row>
    <row r="87" spans="1:3" s="19" customFormat="1" x14ac:dyDescent="0.25">
      <c r="A87" s="32">
        <v>28</v>
      </c>
      <c r="B87" s="40" t="s">
        <v>34</v>
      </c>
      <c r="C87" s="29">
        <f>SUM(C89+C91)</f>
        <v>99660</v>
      </c>
    </row>
    <row r="88" spans="1:3" s="19" customFormat="1" x14ac:dyDescent="0.2">
      <c r="A88" s="30"/>
      <c r="B88" s="74" t="s">
        <v>52</v>
      </c>
      <c r="C88" s="65">
        <v>79200</v>
      </c>
    </row>
    <row r="89" spans="1:3" s="19" customFormat="1" x14ac:dyDescent="0.2">
      <c r="A89" s="30"/>
      <c r="B89" s="74"/>
      <c r="C89" s="76">
        <v>79200</v>
      </c>
    </row>
    <row r="90" spans="1:3" s="19" customFormat="1" x14ac:dyDescent="0.2">
      <c r="A90" s="30"/>
      <c r="B90" s="74" t="s">
        <v>53</v>
      </c>
      <c r="C90" s="75">
        <v>20460</v>
      </c>
    </row>
    <row r="91" spans="1:3" s="19" customFormat="1" x14ac:dyDescent="0.2">
      <c r="A91" s="30"/>
      <c r="B91" s="74"/>
      <c r="C91" s="76">
        <v>20460</v>
      </c>
    </row>
    <row r="92" spans="1:3" s="19" customFormat="1" x14ac:dyDescent="0.25">
      <c r="A92" s="30">
        <v>29</v>
      </c>
      <c r="B92" s="15" t="s">
        <v>30</v>
      </c>
      <c r="C92" s="29">
        <v>0</v>
      </c>
    </row>
    <row r="93" spans="1:3" s="35" customFormat="1" x14ac:dyDescent="0.25">
      <c r="A93" s="37">
        <v>30</v>
      </c>
      <c r="B93" s="15" t="s">
        <v>35</v>
      </c>
      <c r="C93" s="29">
        <v>0</v>
      </c>
    </row>
    <row r="94" spans="1:3" s="36" customFormat="1" x14ac:dyDescent="0.25">
      <c r="A94" s="14">
        <v>31</v>
      </c>
      <c r="B94" s="15" t="s">
        <v>39</v>
      </c>
      <c r="C94" s="29">
        <f>SUM(C96+C98+C100+C102)</f>
        <v>306756</v>
      </c>
    </row>
    <row r="95" spans="1:3" s="36" customFormat="1" x14ac:dyDescent="0.2">
      <c r="A95" s="14"/>
      <c r="B95" s="68" t="s">
        <v>55</v>
      </c>
      <c r="C95" s="77">
        <v>19320</v>
      </c>
    </row>
    <row r="96" spans="1:3" s="36" customFormat="1" x14ac:dyDescent="0.2">
      <c r="A96" s="14"/>
      <c r="B96" s="68"/>
      <c r="C96" s="78">
        <v>19320</v>
      </c>
    </row>
    <row r="97" spans="1:3" s="36" customFormat="1" x14ac:dyDescent="0.2">
      <c r="A97" s="14"/>
      <c r="B97" s="68" t="s">
        <v>56</v>
      </c>
      <c r="C97" s="77">
        <v>5988</v>
      </c>
    </row>
    <row r="98" spans="1:3" s="36" customFormat="1" x14ac:dyDescent="0.2">
      <c r="A98" s="14"/>
      <c r="B98" s="68"/>
      <c r="C98" s="78">
        <v>5988</v>
      </c>
    </row>
    <row r="99" spans="1:3" s="36" customFormat="1" x14ac:dyDescent="0.2">
      <c r="A99" s="14"/>
      <c r="B99" s="68" t="s">
        <v>57</v>
      </c>
      <c r="C99" s="77">
        <v>34188</v>
      </c>
    </row>
    <row r="100" spans="1:3" s="36" customFormat="1" x14ac:dyDescent="0.2">
      <c r="A100" s="14"/>
      <c r="B100" s="68"/>
      <c r="C100" s="78">
        <v>34188</v>
      </c>
    </row>
    <row r="101" spans="1:3" s="36" customFormat="1" x14ac:dyDescent="0.2">
      <c r="A101" s="14"/>
      <c r="B101" s="68" t="s">
        <v>58</v>
      </c>
      <c r="C101" s="77">
        <v>247260</v>
      </c>
    </row>
    <row r="102" spans="1:3" s="36" customFormat="1" x14ac:dyDescent="0.2">
      <c r="A102" s="14"/>
      <c r="B102" s="68"/>
      <c r="C102" s="78">
        <v>247260</v>
      </c>
    </row>
    <row r="103" spans="1:3" s="19" customFormat="1" x14ac:dyDescent="0.25">
      <c r="A103" s="14">
        <v>32</v>
      </c>
      <c r="B103" s="15" t="s">
        <v>32</v>
      </c>
      <c r="C103" s="43">
        <v>0</v>
      </c>
    </row>
    <row r="104" spans="1:3" s="19" customFormat="1" x14ac:dyDescent="0.25">
      <c r="A104" s="14">
        <v>33</v>
      </c>
      <c r="B104" s="40" t="s">
        <v>24</v>
      </c>
      <c r="C104" s="41">
        <v>616322.15</v>
      </c>
    </row>
    <row r="105" spans="1:3" s="19" customFormat="1" x14ac:dyDescent="0.2">
      <c r="A105" s="14"/>
      <c r="B105" s="74" t="s">
        <v>59</v>
      </c>
      <c r="C105" s="79">
        <v>616322.15</v>
      </c>
    </row>
    <row r="106" spans="1:3" s="19" customFormat="1" x14ac:dyDescent="0.2">
      <c r="A106" s="14"/>
      <c r="B106" s="74"/>
      <c r="C106" s="80">
        <v>616322.15</v>
      </c>
    </row>
    <row r="107" spans="1:3" s="19" customFormat="1" ht="21.75" customHeight="1" x14ac:dyDescent="0.25">
      <c r="A107" s="14">
        <v>34</v>
      </c>
      <c r="B107" s="15" t="s">
        <v>36</v>
      </c>
      <c r="C107" s="27">
        <v>157491.57999999999</v>
      </c>
    </row>
    <row r="108" spans="1:3" s="19" customFormat="1" ht="21.75" customHeight="1" x14ac:dyDescent="0.2">
      <c r="A108" s="14"/>
      <c r="B108" s="68" t="s">
        <v>54</v>
      </c>
      <c r="C108" s="81">
        <v>157491.57999999999</v>
      </c>
    </row>
    <row r="109" spans="1:3" s="19" customFormat="1" ht="21.75" customHeight="1" x14ac:dyDescent="0.2">
      <c r="A109" s="14"/>
      <c r="B109" s="68"/>
      <c r="C109" s="82">
        <v>157491.57999999999</v>
      </c>
    </row>
    <row r="110" spans="1:3" s="19" customFormat="1" x14ac:dyDescent="0.25">
      <c r="A110" s="14">
        <v>35</v>
      </c>
      <c r="B110" s="15" t="s">
        <v>27</v>
      </c>
      <c r="C110" s="26">
        <v>0</v>
      </c>
    </row>
    <row r="111" spans="1:3" s="19" customFormat="1" x14ac:dyDescent="0.25">
      <c r="A111" s="14">
        <v>36</v>
      </c>
      <c r="B111" s="15" t="s">
        <v>15</v>
      </c>
      <c r="C111" s="29">
        <v>0</v>
      </c>
    </row>
    <row r="112" spans="1:3" s="19" customFormat="1" x14ac:dyDescent="0.25">
      <c r="A112" s="14">
        <v>37</v>
      </c>
      <c r="B112" s="8" t="s">
        <v>33</v>
      </c>
      <c r="C112" s="49">
        <v>0</v>
      </c>
    </row>
    <row r="113" spans="1:3" s="19" customFormat="1" x14ac:dyDescent="0.25">
      <c r="A113" s="14">
        <v>38</v>
      </c>
      <c r="B113" s="8" t="s">
        <v>11</v>
      </c>
      <c r="C113" s="29">
        <f>SUM(C17+C63+C69+C80+C87+C94+C104+C107)</f>
        <v>3915241.13</v>
      </c>
    </row>
    <row r="114" spans="1:3" x14ac:dyDescent="0.25">
      <c r="C114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2026-05-26T06:56:16Z</dcterms:modified>
</cp:coreProperties>
</file>